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3"/>
  </bookViews>
  <sheets>
    <sheet name="Table 1" sheetId="1" r:id="rId1"/>
    <sheet name="Table 2" sheetId="2" r:id="rId2"/>
    <sheet name="Table 3" sheetId="3" r:id="rId3"/>
    <sheet name="Table 4" sheetId="4" r:id="rId4"/>
  </sheets>
  <definedNames>
    <definedName name="_xlnm.Print_Area" localSheetId="0">'Table 1'!$A$2:$J$60</definedName>
  </definedNames>
  <calcPr fullCalcOnLoad="1"/>
</workbook>
</file>

<file path=xl/sharedStrings.xml><?xml version="1.0" encoding="utf-8"?>
<sst xmlns="http://schemas.openxmlformats.org/spreadsheetml/2006/main" count="1037" uniqueCount="212">
  <si>
    <t>Station Number</t>
  </si>
  <si>
    <t>Station Name</t>
  </si>
  <si>
    <t>Casts Conducted</t>
  </si>
  <si>
    <t>LAT DEG</t>
  </si>
  <si>
    <t>LAT MIN</t>
  </si>
  <si>
    <t>LON DEG</t>
  </si>
  <si>
    <t>LON MIN</t>
  </si>
  <si>
    <t>Depth (m)</t>
  </si>
  <si>
    <t>VI-01</t>
  </si>
  <si>
    <t>VI-02</t>
  </si>
  <si>
    <t>(shelf break)   300</t>
  </si>
  <si>
    <t>VI-03</t>
  </si>
  <si>
    <t>VI-04</t>
  </si>
  <si>
    <t>VI-05</t>
  </si>
  <si>
    <t>VI-06</t>
  </si>
  <si>
    <t>VI-07</t>
  </si>
  <si>
    <t>VI-08</t>
  </si>
  <si>
    <t>VI-10</t>
  </si>
  <si>
    <t>VI-11</t>
  </si>
  <si>
    <t>VI-12</t>
  </si>
  <si>
    <t>VI-13</t>
  </si>
  <si>
    <t>VI-14</t>
  </si>
  <si>
    <t>VI-15</t>
  </si>
  <si>
    <t>VI-16</t>
  </si>
  <si>
    <t>VI-17</t>
  </si>
  <si>
    <t>VI-18</t>
  </si>
  <si>
    <t>VI-20</t>
  </si>
  <si>
    <t>VI-21</t>
  </si>
  <si>
    <t>VI-22</t>
  </si>
  <si>
    <t>VI-23</t>
  </si>
  <si>
    <t>VI-24</t>
  </si>
  <si>
    <t>VI-25</t>
  </si>
  <si>
    <t>AN-1</t>
  </si>
  <si>
    <t>AN-3</t>
  </si>
  <si>
    <t>AN-4</t>
  </si>
  <si>
    <t>(STEEP shelf break) 500</t>
  </si>
  <si>
    <t>AN-6</t>
  </si>
  <si>
    <t>AN-7</t>
  </si>
  <si>
    <t>AN-8</t>
  </si>
  <si>
    <t>LI-01</t>
  </si>
  <si>
    <t>LI-04</t>
  </si>
  <si>
    <t>LI-07</t>
  </si>
  <si>
    <t>LI-08</t>
  </si>
  <si>
    <t>LI-09</t>
  </si>
  <si>
    <t>LI-11</t>
  </si>
  <si>
    <t>LI-12</t>
  </si>
  <si>
    <t>LI-13</t>
  </si>
  <si>
    <t>LI-14</t>
  </si>
  <si>
    <t>LI-15</t>
  </si>
  <si>
    <t>LI-16</t>
  </si>
  <si>
    <t>LI-18</t>
  </si>
  <si>
    <t>LI-19</t>
  </si>
  <si>
    <t>DECIMAL LAT</t>
  </si>
  <si>
    <t>DECIMAL LON</t>
  </si>
  <si>
    <t xml:space="preserve">NF0705 - Cruise Station List - </t>
  </si>
  <si>
    <t>BONGO</t>
  </si>
  <si>
    <t xml:space="preserve"> MOC</t>
  </si>
  <si>
    <t>MOC *</t>
  </si>
  <si>
    <t>MOC?</t>
  </si>
  <si>
    <t>NF 0705 USVI CRUISE MOCNESS 1-M TOWS &amp; BONGO</t>
  </si>
  <si>
    <t>March 30 - April 10, 2007</t>
  </si>
  <si>
    <t>MOCNESS Plankton collecting nets</t>
  </si>
  <si>
    <t>Station</t>
  </si>
  <si>
    <t>Net #</t>
  </si>
  <si>
    <t>Weight (g)</t>
  </si>
  <si>
    <t>Displ. Vol. (mL)</t>
  </si>
  <si>
    <t>Mesh (500 or 335)</t>
  </si>
  <si>
    <t>Fish larvae     n =</t>
  </si>
  <si>
    <t>Lobster larvae</t>
  </si>
  <si>
    <t>na</t>
  </si>
  <si>
    <t xml:space="preserve"> </t>
  </si>
  <si>
    <t>50*</t>
  </si>
  <si>
    <t>Bongo Nets</t>
  </si>
  <si>
    <t>R</t>
  </si>
  <si>
    <t>Total</t>
  </si>
  <si>
    <t>TABLE 1</t>
  </si>
  <si>
    <t>`</t>
  </si>
  <si>
    <t>TABLE 2</t>
  </si>
  <si>
    <t>TABLE 3</t>
  </si>
  <si>
    <t>Total abundances by family</t>
  </si>
  <si>
    <t>Average (n=62)</t>
  </si>
  <si>
    <t>Family (n=99)</t>
  </si>
  <si>
    <r>
      <t>density (10m</t>
    </r>
    <r>
      <rPr>
        <vertAlign val="superscript"/>
        <sz val="10"/>
        <rFont val="Verdana"/>
        <family val="2"/>
      </rPr>
      <t>2</t>
    </r>
    <r>
      <rPr>
        <sz val="11"/>
        <color theme="1"/>
        <rFont val="Calibri"/>
        <family val="2"/>
      </rPr>
      <t>)</t>
    </r>
  </si>
  <si>
    <t>ID %</t>
  </si>
  <si>
    <t>Total %</t>
  </si>
  <si>
    <t>abundance</t>
  </si>
  <si>
    <t>Gobiidae</t>
  </si>
  <si>
    <t>Labridae</t>
  </si>
  <si>
    <t>Myctophidae</t>
  </si>
  <si>
    <t>Apogonidae</t>
  </si>
  <si>
    <t>Scaridae</t>
  </si>
  <si>
    <t>Gonostomatidae</t>
  </si>
  <si>
    <t>Serranidae</t>
  </si>
  <si>
    <t>Phosichthyidae</t>
  </si>
  <si>
    <t>Paralepididae</t>
  </si>
  <si>
    <t>Callionymidae</t>
  </si>
  <si>
    <t>Labrisomidae</t>
  </si>
  <si>
    <t>Balistidae</t>
  </si>
  <si>
    <t>Clupeidae</t>
  </si>
  <si>
    <t>Bothidae</t>
  </si>
  <si>
    <t>Carangidae</t>
  </si>
  <si>
    <t>Opistognathidae</t>
  </si>
  <si>
    <t>Acanthuridae</t>
  </si>
  <si>
    <t>Lutjanidae</t>
  </si>
  <si>
    <t>Pomacentridae</t>
  </si>
  <si>
    <t>Paralichthyidae</t>
  </si>
  <si>
    <t>Notosudidae</t>
  </si>
  <si>
    <t>Bregmacerotidae</t>
  </si>
  <si>
    <t>Syngnathidae</t>
  </si>
  <si>
    <t>Symphysanodontidae</t>
  </si>
  <si>
    <t>Engraulidae</t>
  </si>
  <si>
    <t>Synodontidae</t>
  </si>
  <si>
    <t>Tetraodontidae</t>
  </si>
  <si>
    <t>Haemulidae</t>
  </si>
  <si>
    <t>Microdesmidae</t>
  </si>
  <si>
    <t>Ophidiidae</t>
  </si>
  <si>
    <t>Ptereleotridae</t>
  </si>
  <si>
    <t>Scombridae</t>
  </si>
  <si>
    <t>Blenniidae</t>
  </si>
  <si>
    <t>Acropomatidae</t>
  </si>
  <si>
    <t>Chaenopsidae</t>
  </si>
  <si>
    <t>Sphyraenidae</t>
  </si>
  <si>
    <t>Ophichthidae</t>
  </si>
  <si>
    <t>Sparidae</t>
  </si>
  <si>
    <t>Mugilidae</t>
  </si>
  <si>
    <t>Priacanthidae</t>
  </si>
  <si>
    <t>Evermannellidae</t>
  </si>
  <si>
    <t>Blenniidae?</t>
  </si>
  <si>
    <t>Antennariidae</t>
  </si>
  <si>
    <t>Pomacanthidae</t>
  </si>
  <si>
    <t>Moringuidae</t>
  </si>
  <si>
    <t>Atherinidae</t>
  </si>
  <si>
    <t>Gobiesocidae</t>
  </si>
  <si>
    <t>Gempylidae</t>
  </si>
  <si>
    <t>Melamphaidae</t>
  </si>
  <si>
    <t>Oneiroidae</t>
  </si>
  <si>
    <t>Melanostomiidae</t>
  </si>
  <si>
    <t>Congridae</t>
  </si>
  <si>
    <t>Eleotridae</t>
  </si>
  <si>
    <t>Diodontidae</t>
  </si>
  <si>
    <t>Scorpaenidae</t>
  </si>
  <si>
    <t>Muraenidae</t>
  </si>
  <si>
    <t>Nettasomatidae</t>
  </si>
  <si>
    <t>Bythitidae</t>
  </si>
  <si>
    <t>Chiasmodontidae</t>
  </si>
  <si>
    <t>Polyprionidae</t>
  </si>
  <si>
    <t>Xenocongridae</t>
  </si>
  <si>
    <t>Scombrolabracidae</t>
  </si>
  <si>
    <t>Scopelarchidae</t>
  </si>
  <si>
    <t>Holocentridae</t>
  </si>
  <si>
    <t>Coryphaenidae</t>
  </si>
  <si>
    <t>Sternoptychidae</t>
  </si>
  <si>
    <t>Bramidae</t>
  </si>
  <si>
    <t>Ostraciidae</t>
  </si>
  <si>
    <t>Alubulidae</t>
  </si>
  <si>
    <t>Chaetodontidae</t>
  </si>
  <si>
    <t>Centropomidae</t>
  </si>
  <si>
    <t>Malacanthidae</t>
  </si>
  <si>
    <t>Fistulariidae</t>
  </si>
  <si>
    <t>Nomeidae</t>
  </si>
  <si>
    <t>Preleptocephalus</t>
  </si>
  <si>
    <t>Leptocephalus</t>
  </si>
  <si>
    <t>Grammatidae</t>
  </si>
  <si>
    <t>Exocoetidae</t>
  </si>
  <si>
    <t>Cynoglossidae</t>
  </si>
  <si>
    <t>Howellidae</t>
  </si>
  <si>
    <t>Congridae?</t>
  </si>
  <si>
    <t>Nemichthyidae</t>
  </si>
  <si>
    <t>Gerreidae</t>
  </si>
  <si>
    <t>Hemiramphidae</t>
  </si>
  <si>
    <t>Neoscopelidae</t>
  </si>
  <si>
    <t>Ariommatidae</t>
  </si>
  <si>
    <t>Ogocephalidae</t>
  </si>
  <si>
    <t>Monacanthidae</t>
  </si>
  <si>
    <t>Anguillidae</t>
  </si>
  <si>
    <t>Stomiidae</t>
  </si>
  <si>
    <t>Derichthyidae</t>
  </si>
  <si>
    <t>Polymixiidae</t>
  </si>
  <si>
    <t>Serrivomeridae</t>
  </si>
  <si>
    <t>Cirrhitidae</t>
  </si>
  <si>
    <t>Serrivomeridae?</t>
  </si>
  <si>
    <t>Istiophoridae</t>
  </si>
  <si>
    <t>Echeneidae</t>
  </si>
  <si>
    <t>Astronesthidae</t>
  </si>
  <si>
    <t>Trachiuridae</t>
  </si>
  <si>
    <t>Belonidae</t>
  </si>
  <si>
    <t>Tetragonuridae</t>
  </si>
  <si>
    <t>Emmelichthyidae</t>
  </si>
  <si>
    <t>yolk-sac larvae</t>
  </si>
  <si>
    <t>Damaged</t>
  </si>
  <si>
    <t>UNID</t>
  </si>
  <si>
    <t>Identified Total</t>
  </si>
  <si>
    <t>Grand Total</t>
  </si>
  <si>
    <t>TABLE 4</t>
  </si>
  <si>
    <t>bongo (n=8)</t>
  </si>
  <si>
    <t>average</t>
  </si>
  <si>
    <t>net 5 (n=14)</t>
  </si>
  <si>
    <t>net 4 (n=14)</t>
  </si>
  <si>
    <t>net 3 (n=13)</t>
  </si>
  <si>
    <t>net 2 (n=13)</t>
  </si>
  <si>
    <t>Family</t>
  </si>
  <si>
    <t>bongo</t>
  </si>
  <si>
    <t>net 5</t>
  </si>
  <si>
    <t>net 4</t>
  </si>
  <si>
    <t>net 3</t>
  </si>
  <si>
    <t>net 2</t>
  </si>
  <si>
    <t xml:space="preserve">Family (n=50) </t>
  </si>
  <si>
    <r>
      <t>(10m</t>
    </r>
    <r>
      <rPr>
        <vertAlign val="superscript"/>
        <sz val="10"/>
        <rFont val="Verdana"/>
        <family val="2"/>
      </rPr>
      <t>2</t>
    </r>
    <r>
      <rPr>
        <sz val="10"/>
        <rFont val="Verdana"/>
        <family val="2"/>
      </rPr>
      <t>)</t>
    </r>
  </si>
  <si>
    <t xml:space="preserve">Family (n=66) </t>
  </si>
  <si>
    <t xml:space="preserve">Family (n=76) </t>
  </si>
  <si>
    <t xml:space="preserve">Family (n=71) </t>
  </si>
  <si>
    <t xml:space="preserve">Family (n=44)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</si>
</sst>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.00"/>
    <numFmt numFmtId="166" formatCode="00.0000"/>
    <numFmt numFmtId="167" formatCode="000.0000"/>
    <numFmt numFmtId="16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6"/>
      <name val="Verdana"/>
      <family val="2"/>
    </font>
    <font>
      <sz val="16"/>
      <name val="Verdana"/>
      <family val="2"/>
    </font>
    <font>
      <vertAlign val="superscript"/>
      <sz val="10"/>
      <name val="Verdana"/>
      <family val="2"/>
    </font>
    <font>
      <sz val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1" fillId="0" borderId="0" xfId="0" applyNumberFormat="1" applyFont="1" applyAlignment="1">
      <alignment horizontal="left"/>
    </xf>
    <xf numFmtId="164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165" fontId="41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166" fontId="41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4" xfId="0" applyFont="1" applyFill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1" fillId="0" borderId="18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2" xfId="0" applyFont="1" applyBorder="1" applyAlignment="1">
      <alignment/>
    </xf>
    <xf numFmtId="164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2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Border="1" applyAlignment="1">
      <alignment/>
    </xf>
    <xf numFmtId="10" fontId="0" fillId="0" borderId="24" xfId="0" applyNumberFormat="1" applyBorder="1" applyAlignment="1">
      <alignment/>
    </xf>
    <xf numFmtId="10" fontId="0" fillId="0" borderId="2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10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10" fontId="0" fillId="0" borderId="29" xfId="0" applyNumberFormat="1" applyBorder="1" applyAlignment="1">
      <alignment/>
    </xf>
    <xf numFmtId="10" fontId="0" fillId="0" borderId="30" xfId="0" applyNumberFormat="1" applyBorder="1" applyAlignment="1">
      <alignment/>
    </xf>
    <xf numFmtId="0" fontId="0" fillId="0" borderId="29" xfId="0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168" fontId="26" fillId="0" borderId="0" xfId="0" applyNumberFormat="1" applyFont="1" applyAlignment="1">
      <alignment horizontal="right"/>
    </xf>
    <xf numFmtId="10" fontId="26" fillId="0" borderId="0" xfId="0" applyNumberFormat="1" applyFont="1" applyAlignment="1">
      <alignment horizontal="right"/>
    </xf>
    <xf numFmtId="168" fontId="0" fillId="33" borderId="23" xfId="0" applyNumberFormat="1" applyFill="1" applyBorder="1" applyAlignment="1">
      <alignment/>
    </xf>
    <xf numFmtId="168" fontId="0" fillId="33" borderId="24" xfId="0" applyNumberFormat="1" applyFill="1" applyBorder="1" applyAlignment="1">
      <alignment/>
    </xf>
    <xf numFmtId="10" fontId="0" fillId="33" borderId="24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0" fontId="0" fillId="33" borderId="24" xfId="0" applyFill="1" applyBorder="1" applyAlignment="1">
      <alignment/>
    </xf>
    <xf numFmtId="168" fontId="0" fillId="33" borderId="26" xfId="0" applyNumberFormat="1" applyFill="1" applyBorder="1" applyAlignment="1">
      <alignment/>
    </xf>
    <xf numFmtId="168" fontId="0" fillId="33" borderId="0" xfId="0" applyNumberFormat="1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27" xfId="0" applyNumberFormat="1" applyFill="1" applyBorder="1" applyAlignment="1">
      <alignment/>
    </xf>
    <xf numFmtId="0" fontId="0" fillId="33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27" xfId="0" applyNumberFormat="1" applyFill="1" applyBorder="1" applyAlignment="1">
      <alignment/>
    </xf>
    <xf numFmtId="168" fontId="0" fillId="0" borderId="26" xfId="0" applyNumberFormat="1" applyFill="1" applyBorder="1" applyAlignment="1">
      <alignment/>
    </xf>
    <xf numFmtId="0" fontId="0" fillId="33" borderId="29" xfId="0" applyFill="1" applyBorder="1" applyAlignment="1">
      <alignment/>
    </xf>
    <xf numFmtId="168" fontId="0" fillId="33" borderId="29" xfId="0" applyNumberFormat="1" applyFill="1" applyBorder="1" applyAlignment="1">
      <alignment/>
    </xf>
    <xf numFmtId="10" fontId="0" fillId="33" borderId="29" xfId="0" applyNumberFormat="1" applyFill="1" applyBorder="1" applyAlignment="1">
      <alignment/>
    </xf>
    <xf numFmtId="10" fontId="0" fillId="33" borderId="30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8" xfId="0" applyFill="1" applyBorder="1" applyAlignment="1">
      <alignment/>
    </xf>
    <xf numFmtId="168" fontId="0" fillId="0" borderId="29" xfId="0" applyNumberFormat="1" applyFill="1" applyBorder="1" applyAlignment="1">
      <alignment/>
    </xf>
    <xf numFmtId="10" fontId="0" fillId="0" borderId="29" xfId="0" applyNumberFormat="1" applyFill="1" applyBorder="1" applyAlignment="1">
      <alignment/>
    </xf>
    <xf numFmtId="10" fontId="0" fillId="0" borderId="30" xfId="0" applyNumberFormat="1" applyFill="1" applyBorder="1" applyAlignment="1">
      <alignment/>
    </xf>
    <xf numFmtId="168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Layout" workbookViewId="0" topLeftCell="A1">
      <selection activeCell="A1" sqref="A1"/>
    </sheetView>
  </sheetViews>
  <sheetFormatPr defaultColWidth="20.7109375" defaultRowHeight="15"/>
  <cols>
    <col min="1" max="1" width="16.7109375" style="6" customWidth="1"/>
    <col min="2" max="3" width="15.421875" style="5" customWidth="1"/>
    <col min="4" max="4" width="18.8515625" style="5" customWidth="1"/>
    <col min="5" max="5" width="11.421875" style="0" customWidth="1"/>
    <col min="6" max="6" width="10.7109375" style="1" customWidth="1"/>
    <col min="7" max="7" width="11.7109375" style="2" customWidth="1"/>
    <col min="8" max="8" width="11.8515625" style="1" customWidth="1"/>
    <col min="9" max="9" width="16.00390625" style="3" customWidth="1"/>
    <col min="10" max="10" width="17.00390625" style="4" customWidth="1"/>
  </cols>
  <sheetData>
    <row r="1" ht="31.5" customHeight="1">
      <c r="A1" s="46" t="s">
        <v>75</v>
      </c>
    </row>
    <row r="2" spans="1:6" ht="15">
      <c r="A2" s="7" t="s">
        <v>54</v>
      </c>
      <c r="F2" s="1" t="s">
        <v>76</v>
      </c>
    </row>
    <row r="4" spans="1:10" s="15" customFormat="1" ht="15">
      <c r="A4" s="8" t="s">
        <v>0</v>
      </c>
      <c r="B4" s="9" t="s">
        <v>1</v>
      </c>
      <c r="C4" s="9" t="s">
        <v>2</v>
      </c>
      <c r="D4" s="9" t="s">
        <v>7</v>
      </c>
      <c r="E4" s="10" t="s">
        <v>3</v>
      </c>
      <c r="F4" s="11" t="s">
        <v>4</v>
      </c>
      <c r="G4" s="12" t="s">
        <v>5</v>
      </c>
      <c r="H4" s="11" t="s">
        <v>6</v>
      </c>
      <c r="I4" s="13" t="s">
        <v>52</v>
      </c>
      <c r="J4" s="14" t="s">
        <v>53</v>
      </c>
    </row>
    <row r="5" spans="1:10" ht="15">
      <c r="A5" s="6">
        <v>8</v>
      </c>
      <c r="B5" s="5" t="s">
        <v>8</v>
      </c>
      <c r="C5" s="5" t="s">
        <v>55</v>
      </c>
      <c r="D5" s="5">
        <v>27</v>
      </c>
      <c r="E5">
        <v>18</v>
      </c>
      <c r="F5" s="1">
        <v>17.3</v>
      </c>
      <c r="G5" s="2">
        <v>65</v>
      </c>
      <c r="H5" s="1">
        <v>2</v>
      </c>
      <c r="I5" s="3">
        <f aca="true" t="shared" si="0" ref="I5:I35">E5+(F5/60)</f>
        <v>18.288333333333334</v>
      </c>
      <c r="J5" s="4">
        <f aca="true" t="shared" si="1" ref="J5:J35">-1*(G5+(H5/60))</f>
        <v>-65.03333333333333</v>
      </c>
    </row>
    <row r="6" spans="1:10" ht="15">
      <c r="A6" s="6">
        <v>9</v>
      </c>
      <c r="B6" s="5" t="s">
        <v>9</v>
      </c>
      <c r="C6" s="5" t="s">
        <v>55</v>
      </c>
      <c r="D6" s="5" t="s">
        <v>10</v>
      </c>
      <c r="E6">
        <v>18</v>
      </c>
      <c r="F6" s="1">
        <v>11.8</v>
      </c>
      <c r="G6" s="2">
        <v>65</v>
      </c>
      <c r="H6" s="1">
        <v>2</v>
      </c>
      <c r="I6" s="3">
        <f t="shared" si="0"/>
        <v>18.196666666666665</v>
      </c>
      <c r="J6" s="4">
        <f t="shared" si="1"/>
        <v>-65.03333333333333</v>
      </c>
    </row>
    <row r="7" spans="1:10" ht="15">
      <c r="A7" s="6">
        <v>10</v>
      </c>
      <c r="B7" s="5" t="s">
        <v>11</v>
      </c>
      <c r="C7" s="5" t="s">
        <v>56</v>
      </c>
      <c r="D7" s="5">
        <v>2130</v>
      </c>
      <c r="E7">
        <v>18</v>
      </c>
      <c r="F7" s="1">
        <v>5.6</v>
      </c>
      <c r="G7" s="2">
        <v>65</v>
      </c>
      <c r="H7" s="1">
        <v>2</v>
      </c>
      <c r="I7" s="3">
        <f t="shared" si="0"/>
        <v>18.093333333333334</v>
      </c>
      <c r="J7" s="4">
        <f t="shared" si="1"/>
        <v>-65.03333333333333</v>
      </c>
    </row>
    <row r="8" spans="1:10" ht="15">
      <c r="A8" s="6">
        <v>11</v>
      </c>
      <c r="B8" s="5" t="s">
        <v>12</v>
      </c>
      <c r="C8" s="5" t="s">
        <v>55</v>
      </c>
      <c r="D8" s="5">
        <v>26</v>
      </c>
      <c r="E8">
        <v>18</v>
      </c>
      <c r="F8" s="1">
        <v>17.3</v>
      </c>
      <c r="G8" s="2">
        <v>64</v>
      </c>
      <c r="H8" s="1">
        <v>57.5</v>
      </c>
      <c r="I8" s="3">
        <f t="shared" si="0"/>
        <v>18.288333333333334</v>
      </c>
      <c r="J8" s="4">
        <f t="shared" si="1"/>
        <v>-64.95833333333333</v>
      </c>
    </row>
    <row r="9" spans="1:10" ht="15">
      <c r="A9" s="6">
        <v>12</v>
      </c>
      <c r="B9" s="5" t="s">
        <v>13</v>
      </c>
      <c r="C9" s="5" t="s">
        <v>56</v>
      </c>
      <c r="D9" s="5" t="s">
        <v>10</v>
      </c>
      <c r="E9">
        <v>18</v>
      </c>
      <c r="F9" s="1">
        <v>10.9</v>
      </c>
      <c r="G9" s="2">
        <v>64</v>
      </c>
      <c r="H9" s="1">
        <v>57.5</v>
      </c>
      <c r="I9" s="3">
        <f t="shared" si="0"/>
        <v>18.18166666666667</v>
      </c>
      <c r="J9" s="4">
        <f t="shared" si="1"/>
        <v>-64.95833333333333</v>
      </c>
    </row>
    <row r="10" spans="1:10" ht="15">
      <c r="A10" s="6">
        <v>13</v>
      </c>
      <c r="B10" s="5" t="s">
        <v>14</v>
      </c>
      <c r="C10" s="5" t="s">
        <v>56</v>
      </c>
      <c r="D10" s="5">
        <v>2900</v>
      </c>
      <c r="E10">
        <v>18</v>
      </c>
      <c r="F10" s="1">
        <v>5.6</v>
      </c>
      <c r="G10" s="2">
        <v>64</v>
      </c>
      <c r="H10" s="1">
        <v>57.5</v>
      </c>
      <c r="I10" s="3">
        <f t="shared" si="0"/>
        <v>18.093333333333334</v>
      </c>
      <c r="J10" s="4">
        <f t="shared" si="1"/>
        <v>-64.95833333333333</v>
      </c>
    </row>
    <row r="11" spans="1:10" ht="15">
      <c r="A11" s="6">
        <v>14</v>
      </c>
      <c r="B11" s="5" t="s">
        <v>15</v>
      </c>
      <c r="C11" s="5" t="s">
        <v>56</v>
      </c>
      <c r="D11" s="5" t="s">
        <v>10</v>
      </c>
      <c r="E11">
        <v>18</v>
      </c>
      <c r="F11" s="1">
        <v>10.2</v>
      </c>
      <c r="G11" s="2">
        <v>64</v>
      </c>
      <c r="H11" s="1">
        <v>54.3</v>
      </c>
      <c r="I11" s="3">
        <f t="shared" si="0"/>
        <v>18.17</v>
      </c>
      <c r="J11" s="4">
        <f t="shared" si="1"/>
        <v>-64.905</v>
      </c>
    </row>
    <row r="12" spans="1:10" ht="15">
      <c r="A12" s="6">
        <v>15</v>
      </c>
      <c r="B12" s="5" t="s">
        <v>16</v>
      </c>
      <c r="C12" s="5" t="s">
        <v>55</v>
      </c>
      <c r="D12" s="5">
        <v>32</v>
      </c>
      <c r="E12">
        <v>18</v>
      </c>
      <c r="F12" s="1">
        <v>15.9</v>
      </c>
      <c r="G12" s="2">
        <v>64</v>
      </c>
      <c r="H12" s="1">
        <v>53.8</v>
      </c>
      <c r="I12" s="3">
        <f t="shared" si="0"/>
        <v>18.265</v>
      </c>
      <c r="J12" s="4">
        <f t="shared" si="1"/>
        <v>-64.89666666666666</v>
      </c>
    </row>
    <row r="13" spans="1:10" ht="15">
      <c r="A13" s="6">
        <v>16</v>
      </c>
      <c r="B13" s="5" t="s">
        <v>17</v>
      </c>
      <c r="C13" s="5" t="s">
        <v>56</v>
      </c>
      <c r="D13" s="5" t="s">
        <v>10</v>
      </c>
      <c r="E13">
        <v>18</v>
      </c>
      <c r="F13" s="1">
        <v>11.5</v>
      </c>
      <c r="G13" s="2">
        <v>64</v>
      </c>
      <c r="H13" s="1">
        <v>51.5</v>
      </c>
      <c r="I13" s="3">
        <f t="shared" si="0"/>
        <v>18.191666666666666</v>
      </c>
      <c r="J13" s="4">
        <f t="shared" si="1"/>
        <v>-64.85833333333333</v>
      </c>
    </row>
    <row r="14" spans="1:10" ht="15">
      <c r="A14" s="6">
        <v>17</v>
      </c>
      <c r="B14" s="5" t="s">
        <v>18</v>
      </c>
      <c r="C14" s="5" t="s">
        <v>56</v>
      </c>
      <c r="D14" s="5">
        <v>2500</v>
      </c>
      <c r="E14">
        <v>18</v>
      </c>
      <c r="F14" s="1">
        <v>5.6</v>
      </c>
      <c r="G14" s="2">
        <v>64</v>
      </c>
      <c r="H14" s="1">
        <v>51.5</v>
      </c>
      <c r="I14" s="3">
        <f t="shared" si="0"/>
        <v>18.093333333333334</v>
      </c>
      <c r="J14" s="4">
        <f t="shared" si="1"/>
        <v>-64.85833333333333</v>
      </c>
    </row>
    <row r="15" spans="1:10" ht="15">
      <c r="A15" s="6">
        <v>18</v>
      </c>
      <c r="B15" s="5" t="s">
        <v>19</v>
      </c>
      <c r="C15" s="5" t="s">
        <v>56</v>
      </c>
      <c r="D15" s="5" t="s">
        <v>10</v>
      </c>
      <c r="E15">
        <v>18</v>
      </c>
      <c r="F15" s="1">
        <v>10.9</v>
      </c>
      <c r="G15" s="2">
        <v>64</v>
      </c>
      <c r="H15" s="1">
        <v>47.6</v>
      </c>
      <c r="I15" s="3">
        <f t="shared" si="0"/>
        <v>18.18166666666667</v>
      </c>
      <c r="J15" s="4">
        <f t="shared" si="1"/>
        <v>-64.79333333333334</v>
      </c>
    </row>
    <row r="16" spans="1:10" ht="15">
      <c r="A16" s="6">
        <v>19</v>
      </c>
      <c r="B16" s="5" t="s">
        <v>20</v>
      </c>
      <c r="C16" s="5" t="s">
        <v>55</v>
      </c>
      <c r="D16" s="5">
        <v>35</v>
      </c>
      <c r="E16">
        <v>18</v>
      </c>
      <c r="F16" s="1">
        <v>16.6</v>
      </c>
      <c r="G16" s="2">
        <v>64</v>
      </c>
      <c r="H16" s="1">
        <v>47.6</v>
      </c>
      <c r="I16" s="3">
        <f t="shared" si="0"/>
        <v>18.276666666666667</v>
      </c>
      <c r="J16" s="4">
        <f t="shared" si="1"/>
        <v>-64.79333333333334</v>
      </c>
    </row>
    <row r="17" spans="1:10" ht="15">
      <c r="A17" s="6">
        <v>20</v>
      </c>
      <c r="B17" s="5" t="s">
        <v>21</v>
      </c>
      <c r="C17" s="5" t="s">
        <v>55</v>
      </c>
      <c r="D17" s="5">
        <v>30</v>
      </c>
      <c r="E17">
        <v>18</v>
      </c>
      <c r="F17" s="1">
        <v>17.5</v>
      </c>
      <c r="G17" s="2">
        <v>64</v>
      </c>
      <c r="H17" s="1">
        <v>43.7</v>
      </c>
      <c r="I17" s="3">
        <f t="shared" si="0"/>
        <v>18.291666666666668</v>
      </c>
      <c r="J17" s="4">
        <f t="shared" si="1"/>
        <v>-64.72833333333334</v>
      </c>
    </row>
    <row r="18" spans="1:10" ht="15">
      <c r="A18" s="6">
        <v>21</v>
      </c>
      <c r="B18" s="5" t="s">
        <v>22</v>
      </c>
      <c r="C18" s="5" t="s">
        <v>56</v>
      </c>
      <c r="D18" s="5" t="s">
        <v>10</v>
      </c>
      <c r="E18">
        <v>18</v>
      </c>
      <c r="F18" s="1">
        <v>11.9</v>
      </c>
      <c r="G18" s="2">
        <v>64</v>
      </c>
      <c r="H18" s="1">
        <v>43.7</v>
      </c>
      <c r="I18" s="3">
        <f t="shared" si="0"/>
        <v>18.198333333333334</v>
      </c>
      <c r="J18" s="4">
        <f t="shared" si="1"/>
        <v>-64.72833333333334</v>
      </c>
    </row>
    <row r="19" spans="1:10" ht="15">
      <c r="A19" s="6">
        <v>22</v>
      </c>
      <c r="B19" s="5" t="s">
        <v>23</v>
      </c>
      <c r="C19" s="5" t="s">
        <v>56</v>
      </c>
      <c r="D19" s="5">
        <v>2600</v>
      </c>
      <c r="E19">
        <v>18</v>
      </c>
      <c r="F19" s="1">
        <v>5.6</v>
      </c>
      <c r="G19" s="2">
        <v>64</v>
      </c>
      <c r="H19" s="1">
        <v>43.7</v>
      </c>
      <c r="I19" s="3">
        <f t="shared" si="0"/>
        <v>18.093333333333334</v>
      </c>
      <c r="J19" s="4">
        <f t="shared" si="1"/>
        <v>-64.72833333333334</v>
      </c>
    </row>
    <row r="20" spans="1:10" ht="15">
      <c r="A20" s="6">
        <v>23</v>
      </c>
      <c r="B20" s="5" t="s">
        <v>24</v>
      </c>
      <c r="C20" s="5" t="s">
        <v>56</v>
      </c>
      <c r="D20" s="5">
        <v>1800</v>
      </c>
      <c r="E20">
        <v>18</v>
      </c>
      <c r="F20" s="1">
        <v>10.4</v>
      </c>
      <c r="G20" s="2">
        <v>64</v>
      </c>
      <c r="H20" s="1">
        <v>36.2</v>
      </c>
      <c r="I20" s="3">
        <f t="shared" si="0"/>
        <v>18.173333333333332</v>
      </c>
      <c r="J20" s="4">
        <f t="shared" si="1"/>
        <v>-64.60333333333334</v>
      </c>
    </row>
    <row r="21" spans="1:10" ht="15">
      <c r="A21" s="6">
        <v>24</v>
      </c>
      <c r="B21" s="5" t="s">
        <v>25</v>
      </c>
      <c r="C21" s="5" t="s">
        <v>56</v>
      </c>
      <c r="D21" s="5" t="s">
        <v>10</v>
      </c>
      <c r="E21">
        <v>18</v>
      </c>
      <c r="F21" s="1">
        <v>14.6</v>
      </c>
      <c r="G21" s="2">
        <v>64</v>
      </c>
      <c r="H21" s="1">
        <v>38.8</v>
      </c>
      <c r="I21" s="3">
        <f t="shared" si="0"/>
        <v>18.243333333333332</v>
      </c>
      <c r="J21" s="4">
        <f t="shared" si="1"/>
        <v>-64.64666666666666</v>
      </c>
    </row>
    <row r="22" spans="1:10" ht="15">
      <c r="A22" s="6">
        <v>26</v>
      </c>
      <c r="B22" s="5" t="s">
        <v>26</v>
      </c>
      <c r="C22" s="5" t="s">
        <v>56</v>
      </c>
      <c r="D22" s="5" t="s">
        <v>10</v>
      </c>
      <c r="E22">
        <v>18</v>
      </c>
      <c r="F22" s="1">
        <v>17</v>
      </c>
      <c r="G22" s="2">
        <v>64</v>
      </c>
      <c r="H22" s="1">
        <v>36</v>
      </c>
      <c r="I22" s="3">
        <f t="shared" si="0"/>
        <v>18.283333333333335</v>
      </c>
      <c r="J22" s="4">
        <f t="shared" si="1"/>
        <v>-64.6</v>
      </c>
    </row>
    <row r="23" spans="1:10" ht="15">
      <c r="A23" s="6">
        <v>27</v>
      </c>
      <c r="B23" s="5" t="s">
        <v>27</v>
      </c>
      <c r="C23" s="5" t="s">
        <v>56</v>
      </c>
      <c r="D23" s="5">
        <v>1940</v>
      </c>
      <c r="E23">
        <v>18</v>
      </c>
      <c r="F23" s="1">
        <v>14</v>
      </c>
      <c r="G23" s="2">
        <v>64</v>
      </c>
      <c r="H23" s="1">
        <v>29.3</v>
      </c>
      <c r="I23" s="3">
        <f t="shared" si="0"/>
        <v>18.233333333333334</v>
      </c>
      <c r="J23" s="4">
        <f t="shared" si="1"/>
        <v>-64.48833333333333</v>
      </c>
    </row>
    <row r="24" spans="1:10" ht="15">
      <c r="A24" s="6">
        <v>28</v>
      </c>
      <c r="B24" s="5" t="s">
        <v>28</v>
      </c>
      <c r="C24" s="5" t="s">
        <v>56</v>
      </c>
      <c r="D24" s="5" t="s">
        <v>10</v>
      </c>
      <c r="E24">
        <v>18</v>
      </c>
      <c r="F24" s="1">
        <v>18.4</v>
      </c>
      <c r="G24" s="2">
        <v>64</v>
      </c>
      <c r="H24" s="1">
        <v>32.6</v>
      </c>
      <c r="I24" s="3">
        <f t="shared" si="0"/>
        <v>18.306666666666665</v>
      </c>
      <c r="J24" s="4">
        <f t="shared" si="1"/>
        <v>-64.54333333333334</v>
      </c>
    </row>
    <row r="25" spans="1:10" ht="15">
      <c r="A25" s="6">
        <v>29</v>
      </c>
      <c r="B25" s="5" t="s">
        <v>29</v>
      </c>
      <c r="C25" s="5" t="s">
        <v>56</v>
      </c>
      <c r="D25" s="5">
        <v>2110</v>
      </c>
      <c r="E25">
        <v>18</v>
      </c>
      <c r="F25" s="1">
        <v>18</v>
      </c>
      <c r="G25" s="2">
        <v>64</v>
      </c>
      <c r="H25" s="1">
        <v>22.2</v>
      </c>
      <c r="I25" s="3">
        <f t="shared" si="0"/>
        <v>18.3</v>
      </c>
      <c r="J25" s="4">
        <f t="shared" si="1"/>
        <v>-64.37</v>
      </c>
    </row>
    <row r="26" spans="1:10" ht="15">
      <c r="A26" s="6">
        <v>30</v>
      </c>
      <c r="B26" s="5" t="s">
        <v>30</v>
      </c>
      <c r="C26" s="5" t="s">
        <v>56</v>
      </c>
      <c r="D26" s="5" t="s">
        <v>10</v>
      </c>
      <c r="E26">
        <v>18</v>
      </c>
      <c r="F26" s="1">
        <v>22</v>
      </c>
      <c r="G26" s="2">
        <v>64</v>
      </c>
      <c r="H26" s="1">
        <v>25.5</v>
      </c>
      <c r="I26" s="3">
        <f t="shared" si="0"/>
        <v>18.366666666666667</v>
      </c>
      <c r="J26" s="4">
        <f t="shared" si="1"/>
        <v>-64.425</v>
      </c>
    </row>
    <row r="27" spans="1:10" ht="15">
      <c r="A27" s="6">
        <v>31</v>
      </c>
      <c r="B27" s="5" t="s">
        <v>31</v>
      </c>
      <c r="C27" s="5" t="s">
        <v>55</v>
      </c>
      <c r="D27" s="5">
        <v>25</v>
      </c>
      <c r="E27">
        <v>18</v>
      </c>
      <c r="F27" s="1">
        <v>24.3</v>
      </c>
      <c r="G27" s="2">
        <v>64</v>
      </c>
      <c r="H27" s="1">
        <v>31.1</v>
      </c>
      <c r="I27" s="3">
        <f t="shared" si="0"/>
        <v>18.405</v>
      </c>
      <c r="J27" s="4">
        <f t="shared" si="1"/>
        <v>-64.51833333333333</v>
      </c>
    </row>
    <row r="28" spans="1:10" ht="15">
      <c r="A28" s="6">
        <v>32</v>
      </c>
      <c r="B28" s="5" t="s">
        <v>32</v>
      </c>
      <c r="C28" s="5" t="s">
        <v>56</v>
      </c>
      <c r="D28" s="5">
        <v>480</v>
      </c>
      <c r="E28">
        <v>18</v>
      </c>
      <c r="F28" s="1">
        <v>25.3</v>
      </c>
      <c r="G28" s="2">
        <v>64</v>
      </c>
      <c r="H28" s="1">
        <v>20.6</v>
      </c>
      <c r="I28" s="3">
        <f t="shared" si="0"/>
        <v>18.421666666666667</v>
      </c>
      <c r="J28" s="4">
        <f t="shared" si="1"/>
        <v>-64.34333333333333</v>
      </c>
    </row>
    <row r="29" spans="1:10" ht="15">
      <c r="A29" s="6">
        <v>34</v>
      </c>
      <c r="B29" s="5" t="s">
        <v>33</v>
      </c>
      <c r="C29" s="5" t="s">
        <v>56</v>
      </c>
      <c r="D29" s="5">
        <v>1810</v>
      </c>
      <c r="E29">
        <v>18</v>
      </c>
      <c r="F29" s="1">
        <v>21.8</v>
      </c>
      <c r="G29" s="2">
        <v>64</v>
      </c>
      <c r="H29" s="1">
        <v>15.9</v>
      </c>
      <c r="I29" s="3">
        <f t="shared" si="0"/>
        <v>18.363333333333333</v>
      </c>
      <c r="J29" s="4">
        <f t="shared" si="1"/>
        <v>-64.265</v>
      </c>
    </row>
    <row r="30" spans="1:10" ht="15">
      <c r="A30" s="6">
        <v>35</v>
      </c>
      <c r="B30" s="5" t="s">
        <v>34</v>
      </c>
      <c r="C30" s="5" t="s">
        <v>56</v>
      </c>
      <c r="D30" s="5" t="s">
        <v>35</v>
      </c>
      <c r="E30">
        <v>18</v>
      </c>
      <c r="F30" s="1">
        <v>19.2</v>
      </c>
      <c r="G30" s="2">
        <v>64</v>
      </c>
      <c r="H30" s="1">
        <v>12.6</v>
      </c>
      <c r="I30" s="3">
        <f t="shared" si="0"/>
        <v>18.32</v>
      </c>
      <c r="J30" s="4">
        <f t="shared" si="1"/>
        <v>-64.21</v>
      </c>
    </row>
    <row r="31" spans="1:10" ht="15">
      <c r="A31" s="6">
        <v>37</v>
      </c>
      <c r="B31" s="5" t="s">
        <v>36</v>
      </c>
      <c r="C31" s="5" t="s">
        <v>56</v>
      </c>
      <c r="D31" s="5">
        <v>1330</v>
      </c>
      <c r="E31">
        <v>18</v>
      </c>
      <c r="F31" s="1">
        <v>17</v>
      </c>
      <c r="G31" s="2">
        <v>63</v>
      </c>
      <c r="H31" s="1">
        <v>56.7</v>
      </c>
      <c r="I31" s="3">
        <f t="shared" si="0"/>
        <v>18.283333333333335</v>
      </c>
      <c r="J31" s="4">
        <f t="shared" si="1"/>
        <v>-63.945</v>
      </c>
    </row>
    <row r="32" spans="1:10" ht="15">
      <c r="A32" s="6">
        <v>38</v>
      </c>
      <c r="B32" s="5" t="s">
        <v>37</v>
      </c>
      <c r="C32" s="5" t="s">
        <v>56</v>
      </c>
      <c r="D32" s="5">
        <v>1110</v>
      </c>
      <c r="E32">
        <v>18</v>
      </c>
      <c r="F32" s="1">
        <v>15.3</v>
      </c>
      <c r="G32" s="2">
        <v>63</v>
      </c>
      <c r="H32" s="1">
        <v>36.8</v>
      </c>
      <c r="I32" s="3">
        <f t="shared" si="0"/>
        <v>18.255</v>
      </c>
      <c r="J32" s="4">
        <f t="shared" si="1"/>
        <v>-63.61333333333333</v>
      </c>
    </row>
    <row r="33" spans="1:10" ht="15">
      <c r="A33" s="6">
        <v>39</v>
      </c>
      <c r="B33" s="5" t="s">
        <v>38</v>
      </c>
      <c r="C33" s="5" t="s">
        <v>57</v>
      </c>
      <c r="D33" s="5">
        <v>600</v>
      </c>
      <c r="E33">
        <v>18</v>
      </c>
      <c r="F33" s="1">
        <v>14.2</v>
      </c>
      <c r="G33" s="2">
        <v>63</v>
      </c>
      <c r="H33" s="1">
        <v>23.5</v>
      </c>
      <c r="I33" s="3">
        <f t="shared" si="0"/>
        <v>18.236666666666668</v>
      </c>
      <c r="J33" s="4">
        <f t="shared" si="1"/>
        <v>-63.391666666666666</v>
      </c>
    </row>
    <row r="34" spans="1:10" ht="15">
      <c r="A34" s="6">
        <v>40</v>
      </c>
      <c r="B34" s="5" t="s">
        <v>39</v>
      </c>
      <c r="C34" s="5" t="s">
        <v>58</v>
      </c>
      <c r="D34" s="5" t="s">
        <v>10</v>
      </c>
      <c r="E34">
        <v>18</v>
      </c>
      <c r="F34" s="1">
        <v>11.8</v>
      </c>
      <c r="G34" s="2">
        <v>63</v>
      </c>
      <c r="H34" s="1">
        <v>13.9</v>
      </c>
      <c r="I34" s="3">
        <f t="shared" si="0"/>
        <v>18.196666666666665</v>
      </c>
      <c r="J34" s="4">
        <f t="shared" si="1"/>
        <v>-63.23166666666667</v>
      </c>
    </row>
    <row r="35" spans="1:10" ht="15">
      <c r="A35" s="6">
        <v>42</v>
      </c>
      <c r="B35" s="5" t="s">
        <v>40</v>
      </c>
      <c r="C35" s="5" t="s">
        <v>55</v>
      </c>
      <c r="D35" s="5">
        <v>24</v>
      </c>
      <c r="E35">
        <v>18</v>
      </c>
      <c r="F35" s="1">
        <v>9.2</v>
      </c>
      <c r="G35" s="2">
        <v>63</v>
      </c>
      <c r="H35" s="1">
        <v>11</v>
      </c>
      <c r="I35" s="3">
        <f t="shared" si="0"/>
        <v>18.153333333333332</v>
      </c>
      <c r="J35" s="4">
        <f t="shared" si="1"/>
        <v>-63.18333333333333</v>
      </c>
    </row>
    <row r="36" spans="1:10" ht="15">
      <c r="A36" s="6">
        <v>44</v>
      </c>
      <c r="B36" s="5" t="s">
        <v>41</v>
      </c>
      <c r="C36" s="5" t="s">
        <v>56</v>
      </c>
      <c r="D36" s="5" t="s">
        <v>10</v>
      </c>
      <c r="E36">
        <v>18</v>
      </c>
      <c r="F36" s="1">
        <v>0.1</v>
      </c>
      <c r="G36" s="2">
        <v>63</v>
      </c>
      <c r="H36" s="1">
        <v>7.3</v>
      </c>
      <c r="I36" s="3">
        <f aca="true" t="shared" si="2" ref="I36:I46">E36+(F36/60)</f>
        <v>18.001666666666665</v>
      </c>
      <c r="J36" s="4">
        <f aca="true" t="shared" si="3" ref="J36:J46">-1*(G36+(H36/60))</f>
        <v>-63.12166666666667</v>
      </c>
    </row>
    <row r="37" spans="1:10" ht="15">
      <c r="A37" s="6">
        <v>45</v>
      </c>
      <c r="B37" s="5" t="s">
        <v>42</v>
      </c>
      <c r="C37" s="5" t="s">
        <v>56</v>
      </c>
      <c r="D37" s="5">
        <v>1090</v>
      </c>
      <c r="E37">
        <v>17</v>
      </c>
      <c r="F37" s="1">
        <v>52.7</v>
      </c>
      <c r="G37" s="2">
        <v>63</v>
      </c>
      <c r="H37" s="1">
        <v>17.9</v>
      </c>
      <c r="I37" s="3">
        <f t="shared" si="2"/>
        <v>17.878333333333334</v>
      </c>
      <c r="J37" s="4">
        <f t="shared" si="3"/>
        <v>-63.29833333333333</v>
      </c>
    </row>
    <row r="38" spans="1:10" ht="15">
      <c r="A38" s="6">
        <v>46</v>
      </c>
      <c r="B38" s="5" t="s">
        <v>43</v>
      </c>
      <c r="C38" s="5" t="s">
        <v>56</v>
      </c>
      <c r="D38" s="5" t="s">
        <v>10</v>
      </c>
      <c r="E38">
        <v>17</v>
      </c>
      <c r="F38" s="1">
        <v>45</v>
      </c>
      <c r="G38" s="2">
        <v>63</v>
      </c>
      <c r="H38" s="1">
        <v>28.6</v>
      </c>
      <c r="I38" s="3">
        <f t="shared" si="2"/>
        <v>17.75</v>
      </c>
      <c r="J38" s="4">
        <f t="shared" si="3"/>
        <v>-63.47666666666667</v>
      </c>
    </row>
    <row r="39" spans="1:10" ht="15">
      <c r="A39" s="6">
        <v>47</v>
      </c>
      <c r="B39" s="5" t="s">
        <v>44</v>
      </c>
      <c r="C39" s="5" t="s">
        <v>56</v>
      </c>
      <c r="D39" s="5" t="s">
        <v>10</v>
      </c>
      <c r="E39">
        <v>17</v>
      </c>
      <c r="F39" s="1">
        <v>40.4</v>
      </c>
      <c r="G39" s="2">
        <v>63</v>
      </c>
      <c r="H39" s="1">
        <v>21.1</v>
      </c>
      <c r="I39" s="3">
        <f t="shared" si="2"/>
        <v>17.673333333333332</v>
      </c>
      <c r="J39" s="4">
        <f t="shared" si="3"/>
        <v>-63.35166666666667</v>
      </c>
    </row>
    <row r="40" spans="1:10" ht="15">
      <c r="A40" s="6">
        <v>48</v>
      </c>
      <c r="B40" s="5" t="s">
        <v>45</v>
      </c>
      <c r="C40" s="5" t="s">
        <v>56</v>
      </c>
      <c r="D40" s="5" t="s">
        <v>10</v>
      </c>
      <c r="E40">
        <v>17</v>
      </c>
      <c r="F40" s="1">
        <v>38.8</v>
      </c>
      <c r="G40" s="2">
        <v>63</v>
      </c>
      <c r="H40" s="1">
        <v>12.6</v>
      </c>
      <c r="I40" s="3">
        <f t="shared" si="2"/>
        <v>17.64666666666667</v>
      </c>
      <c r="J40" s="4">
        <f t="shared" si="3"/>
        <v>-63.21</v>
      </c>
    </row>
    <row r="41" spans="1:10" ht="15">
      <c r="A41" s="6">
        <v>49</v>
      </c>
      <c r="B41" s="5" t="s">
        <v>46</v>
      </c>
      <c r="C41" s="5" t="s">
        <v>56</v>
      </c>
      <c r="D41" s="5">
        <v>770</v>
      </c>
      <c r="E41">
        <v>17</v>
      </c>
      <c r="F41" s="1">
        <v>44.4</v>
      </c>
      <c r="G41" s="2">
        <v>63</v>
      </c>
      <c r="H41" s="1">
        <v>5</v>
      </c>
      <c r="I41" s="3">
        <f t="shared" si="2"/>
        <v>17.74</v>
      </c>
      <c r="J41" s="4">
        <f t="shared" si="3"/>
        <v>-63.083333333333336</v>
      </c>
    </row>
    <row r="42" spans="1:10" ht="15">
      <c r="A42" s="6">
        <v>50</v>
      </c>
      <c r="B42" s="5" t="s">
        <v>47</v>
      </c>
      <c r="C42" s="5" t="s">
        <v>56</v>
      </c>
      <c r="D42" s="5" t="s">
        <v>10</v>
      </c>
      <c r="E42">
        <v>17</v>
      </c>
      <c r="F42" s="1">
        <v>50</v>
      </c>
      <c r="G42" s="2">
        <v>62</v>
      </c>
      <c r="H42" s="1">
        <v>57.2</v>
      </c>
      <c r="I42" s="3">
        <f t="shared" si="2"/>
        <v>17.833333333333332</v>
      </c>
      <c r="J42" s="4">
        <f t="shared" si="3"/>
        <v>-62.95333333333333</v>
      </c>
    </row>
    <row r="43" spans="1:10" ht="15">
      <c r="A43" s="6">
        <v>51</v>
      </c>
      <c r="B43" s="5" t="s">
        <v>48</v>
      </c>
      <c r="C43" s="5" t="s">
        <v>55</v>
      </c>
      <c r="D43" s="5">
        <v>30</v>
      </c>
      <c r="E43">
        <v>17</v>
      </c>
      <c r="F43" s="1">
        <v>53.2</v>
      </c>
      <c r="G43" s="2">
        <v>62</v>
      </c>
      <c r="H43" s="1">
        <v>52</v>
      </c>
      <c r="I43" s="3">
        <f t="shared" si="2"/>
        <v>17.886666666666667</v>
      </c>
      <c r="J43" s="4">
        <f t="shared" si="3"/>
        <v>-62.86666666666667</v>
      </c>
    </row>
    <row r="44" spans="1:10" ht="15">
      <c r="A44" s="6">
        <v>52</v>
      </c>
      <c r="B44" s="5" t="s">
        <v>49</v>
      </c>
      <c r="C44" s="5" t="s">
        <v>56</v>
      </c>
      <c r="D44" s="5" t="s">
        <v>10</v>
      </c>
      <c r="E44">
        <v>17</v>
      </c>
      <c r="F44" s="1">
        <v>31.9</v>
      </c>
      <c r="G44" s="2">
        <v>62</v>
      </c>
      <c r="H44" s="1">
        <v>56.8</v>
      </c>
      <c r="I44" s="3">
        <f t="shared" si="2"/>
        <v>17.531666666666666</v>
      </c>
      <c r="J44" s="4">
        <f t="shared" si="3"/>
        <v>-62.946666666666665</v>
      </c>
    </row>
    <row r="45" spans="1:10" ht="15">
      <c r="A45" s="6">
        <v>54</v>
      </c>
      <c r="B45" s="5" t="s">
        <v>50</v>
      </c>
      <c r="C45" s="5" t="s">
        <v>56</v>
      </c>
      <c r="D45" s="5" t="s">
        <v>10</v>
      </c>
      <c r="E45">
        <v>17</v>
      </c>
      <c r="F45" s="1">
        <v>40.4</v>
      </c>
      <c r="G45" s="2">
        <v>62</v>
      </c>
      <c r="H45" s="1">
        <v>37.8</v>
      </c>
      <c r="I45" s="3">
        <f t="shared" si="2"/>
        <v>17.673333333333332</v>
      </c>
      <c r="J45" s="4">
        <f t="shared" si="3"/>
        <v>-62.63</v>
      </c>
    </row>
    <row r="46" spans="1:10" ht="15">
      <c r="A46" s="6">
        <v>55</v>
      </c>
      <c r="B46" s="5" t="s">
        <v>51</v>
      </c>
      <c r="C46" s="5" t="s">
        <v>55</v>
      </c>
      <c r="D46" s="5">
        <v>45</v>
      </c>
      <c r="E46">
        <v>17</v>
      </c>
      <c r="F46" s="1">
        <v>38</v>
      </c>
      <c r="G46" s="2">
        <v>62</v>
      </c>
      <c r="H46" s="1">
        <v>27.5</v>
      </c>
      <c r="I46" s="3">
        <f t="shared" si="2"/>
        <v>17.633333333333333</v>
      </c>
      <c r="J46" s="4">
        <f t="shared" si="3"/>
        <v>-62.458333333333336</v>
      </c>
    </row>
  </sheetData>
  <sheetProtection/>
  <printOptions/>
  <pageMargins left="0.7" right="0.7" top="0.75" bottom="0.75" header="0.3" footer="0.3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D1" sqref="D1"/>
    </sheetView>
  </sheetViews>
  <sheetFormatPr defaultColWidth="9.140625" defaultRowHeight="15"/>
  <sheetData>
    <row r="1" ht="30" customHeight="1">
      <c r="B1" s="47" t="s">
        <v>77</v>
      </c>
    </row>
    <row r="2" spans="1:10" ht="15">
      <c r="A2" s="16" t="s">
        <v>59</v>
      </c>
      <c r="B2" s="5"/>
      <c r="C2" s="5"/>
      <c r="D2" s="5"/>
      <c r="E2" s="5"/>
      <c r="I2" s="17" t="s">
        <v>60</v>
      </c>
      <c r="J2" s="18"/>
    </row>
    <row r="3" spans="1:10" ht="16.5" thickBot="1">
      <c r="A3" s="19" t="s">
        <v>61</v>
      </c>
      <c r="B3" s="5"/>
      <c r="C3" s="5"/>
      <c r="D3" s="5"/>
      <c r="E3" s="5"/>
      <c r="I3" s="20"/>
      <c r="J3" s="18"/>
    </row>
    <row r="4" spans="1:10" ht="39.75" thickBot="1" thickTop="1">
      <c r="A4" s="21" t="s">
        <v>62</v>
      </c>
      <c r="B4" s="21" t="s">
        <v>63</v>
      </c>
      <c r="C4" s="22" t="s">
        <v>64</v>
      </c>
      <c r="D4" s="23" t="s">
        <v>65</v>
      </c>
      <c r="E4" s="21" t="s">
        <v>66</v>
      </c>
      <c r="F4" s="24"/>
      <c r="G4" s="24"/>
      <c r="H4" s="24"/>
      <c r="I4" s="21" t="s">
        <v>67</v>
      </c>
      <c r="J4" s="21" t="s">
        <v>68</v>
      </c>
    </row>
    <row r="5" spans="1:10" ht="15.75" thickTop="1">
      <c r="A5" s="18">
        <v>6</v>
      </c>
      <c r="B5" s="18">
        <v>2</v>
      </c>
      <c r="C5" s="18">
        <v>10</v>
      </c>
      <c r="D5" s="18">
        <v>5</v>
      </c>
      <c r="E5" s="18">
        <v>335</v>
      </c>
      <c r="F5" s="18"/>
      <c r="G5" s="18"/>
      <c r="H5" s="18"/>
      <c r="I5" s="18" t="s">
        <v>69</v>
      </c>
      <c r="J5" s="18"/>
    </row>
    <row r="6" spans="1:10" ht="15">
      <c r="A6" s="18">
        <v>10</v>
      </c>
      <c r="B6" s="18">
        <v>1</v>
      </c>
      <c r="C6" s="18">
        <v>18</v>
      </c>
      <c r="D6" s="18">
        <v>22.5</v>
      </c>
      <c r="E6" s="18">
        <v>335</v>
      </c>
      <c r="F6" s="25"/>
      <c r="G6" s="25"/>
      <c r="H6" s="25"/>
      <c r="I6" s="18">
        <v>178</v>
      </c>
      <c r="J6" s="18">
        <v>0</v>
      </c>
    </row>
    <row r="7" spans="1:10" ht="15">
      <c r="A7" s="18">
        <v>10</v>
      </c>
      <c r="B7" s="18">
        <v>2</v>
      </c>
      <c r="C7" s="18">
        <v>12</v>
      </c>
      <c r="D7" s="18">
        <v>10</v>
      </c>
      <c r="E7" s="18">
        <v>335</v>
      </c>
      <c r="F7" s="25"/>
      <c r="G7" s="25"/>
      <c r="H7" s="25"/>
      <c r="I7" s="18">
        <v>44</v>
      </c>
      <c r="J7" s="18">
        <v>0</v>
      </c>
    </row>
    <row r="8" spans="1:10" ht="15">
      <c r="A8" s="18">
        <v>10</v>
      </c>
      <c r="B8" s="18">
        <v>3</v>
      </c>
      <c r="C8" s="18">
        <v>18</v>
      </c>
      <c r="D8" s="18">
        <v>21</v>
      </c>
      <c r="E8" s="18">
        <v>335</v>
      </c>
      <c r="F8" s="25"/>
      <c r="G8" s="25"/>
      <c r="H8" s="25"/>
      <c r="I8" s="18">
        <v>335</v>
      </c>
      <c r="J8" s="18">
        <v>0</v>
      </c>
    </row>
    <row r="9" spans="1:10" ht="15">
      <c r="A9" s="18">
        <v>10</v>
      </c>
      <c r="B9" s="18">
        <v>4</v>
      </c>
      <c r="C9" s="18">
        <v>8</v>
      </c>
      <c r="D9" s="18">
        <v>10</v>
      </c>
      <c r="E9" s="18">
        <v>335</v>
      </c>
      <c r="F9" s="25"/>
      <c r="G9" s="25"/>
      <c r="H9" s="25"/>
      <c r="I9" s="18">
        <v>98</v>
      </c>
      <c r="J9" s="18">
        <v>0</v>
      </c>
    </row>
    <row r="10" spans="1:10" ht="15">
      <c r="A10" s="18">
        <v>10</v>
      </c>
      <c r="B10" s="18">
        <v>5</v>
      </c>
      <c r="C10" s="18">
        <v>26</v>
      </c>
      <c r="D10" s="18">
        <v>35</v>
      </c>
      <c r="E10" s="18">
        <v>335</v>
      </c>
      <c r="F10" s="25"/>
      <c r="G10" s="25"/>
      <c r="H10" s="25"/>
      <c r="I10" s="18">
        <v>85</v>
      </c>
      <c r="J10" s="18">
        <v>15</v>
      </c>
    </row>
    <row r="11" spans="1:10" ht="15">
      <c r="A11" s="18">
        <v>12</v>
      </c>
      <c r="B11" s="18">
        <v>1</v>
      </c>
      <c r="C11" s="18">
        <v>16</v>
      </c>
      <c r="D11" s="18">
        <v>17.5</v>
      </c>
      <c r="E11" s="18">
        <v>335</v>
      </c>
      <c r="F11" s="25"/>
      <c r="G11" s="25"/>
      <c r="H11" s="25"/>
      <c r="I11" s="18">
        <v>257</v>
      </c>
      <c r="J11" s="18">
        <v>0</v>
      </c>
    </row>
    <row r="12" spans="1:10" ht="15">
      <c r="A12" s="18">
        <v>12</v>
      </c>
      <c r="B12" s="18">
        <v>2</v>
      </c>
      <c r="C12" s="18">
        <v>14</v>
      </c>
      <c r="D12" s="18">
        <v>17.5</v>
      </c>
      <c r="E12" s="18">
        <v>335</v>
      </c>
      <c r="F12" s="25"/>
      <c r="G12" s="25"/>
      <c r="H12" s="25"/>
      <c r="I12" s="18">
        <v>93</v>
      </c>
      <c r="J12" s="18">
        <v>0</v>
      </c>
    </row>
    <row r="13" spans="1:10" ht="15">
      <c r="A13" s="18">
        <v>12</v>
      </c>
      <c r="B13" s="18">
        <v>3</v>
      </c>
      <c r="C13" s="18">
        <v>16</v>
      </c>
      <c r="D13" s="18">
        <v>20</v>
      </c>
      <c r="E13" s="18">
        <v>335</v>
      </c>
      <c r="F13" s="25"/>
      <c r="G13" s="25"/>
      <c r="H13" s="25"/>
      <c r="I13" s="18">
        <v>140</v>
      </c>
      <c r="J13" s="18">
        <v>0</v>
      </c>
    </row>
    <row r="14" spans="1:10" ht="15">
      <c r="A14" s="18">
        <v>12</v>
      </c>
      <c r="B14" s="18">
        <v>4</v>
      </c>
      <c r="C14" s="18">
        <v>14</v>
      </c>
      <c r="D14" s="18">
        <v>15</v>
      </c>
      <c r="E14" s="18">
        <v>335</v>
      </c>
      <c r="F14" s="25"/>
      <c r="G14" s="25"/>
      <c r="H14" s="25"/>
      <c r="I14" s="18">
        <v>53</v>
      </c>
      <c r="J14" s="18">
        <v>0</v>
      </c>
    </row>
    <row r="15" spans="1:10" ht="15">
      <c r="A15" s="18">
        <v>12</v>
      </c>
      <c r="B15" s="18">
        <v>5</v>
      </c>
      <c r="C15" s="18">
        <v>10</v>
      </c>
      <c r="D15" s="18">
        <v>10</v>
      </c>
      <c r="E15" s="18">
        <v>335</v>
      </c>
      <c r="F15" s="25"/>
      <c r="G15" s="25"/>
      <c r="H15" s="25"/>
      <c r="I15" s="18">
        <v>43</v>
      </c>
      <c r="J15" s="18">
        <v>0</v>
      </c>
    </row>
    <row r="16" spans="1:10" ht="15">
      <c r="A16" s="18">
        <v>13</v>
      </c>
      <c r="B16" s="18">
        <v>1</v>
      </c>
      <c r="C16" s="18">
        <v>22</v>
      </c>
      <c r="D16" s="18">
        <v>25</v>
      </c>
      <c r="E16" s="18">
        <v>335</v>
      </c>
      <c r="F16" s="25"/>
      <c r="G16" s="25"/>
      <c r="H16" s="25"/>
      <c r="I16" s="18"/>
      <c r="J16" s="18">
        <v>0</v>
      </c>
    </row>
    <row r="17" spans="1:10" ht="15">
      <c r="A17" s="18">
        <v>13</v>
      </c>
      <c r="B17" s="18">
        <v>2</v>
      </c>
      <c r="C17" s="18">
        <v>10</v>
      </c>
      <c r="D17" s="18">
        <v>15</v>
      </c>
      <c r="E17" s="18">
        <v>335</v>
      </c>
      <c r="F17" s="25"/>
      <c r="G17" s="25"/>
      <c r="H17" s="25"/>
      <c r="I17" s="18">
        <v>129</v>
      </c>
      <c r="J17" s="18">
        <v>0</v>
      </c>
    </row>
    <row r="18" spans="1:10" ht="15">
      <c r="A18" s="18">
        <v>13</v>
      </c>
      <c r="B18" s="18">
        <v>3</v>
      </c>
      <c r="C18" s="18">
        <v>20</v>
      </c>
      <c r="D18" s="18">
        <v>22.5</v>
      </c>
      <c r="E18" s="18">
        <v>335</v>
      </c>
      <c r="F18" s="25"/>
      <c r="G18" s="25"/>
      <c r="H18" s="25"/>
      <c r="I18" s="18">
        <v>243</v>
      </c>
      <c r="J18" s="18">
        <v>1</v>
      </c>
    </row>
    <row r="19" spans="1:10" ht="15">
      <c r="A19" s="18">
        <v>13</v>
      </c>
      <c r="B19" s="18">
        <v>4</v>
      </c>
      <c r="C19" s="18">
        <v>16</v>
      </c>
      <c r="D19" s="18">
        <v>20</v>
      </c>
      <c r="E19" s="18">
        <v>335</v>
      </c>
      <c r="F19" s="25"/>
      <c r="G19" s="25"/>
      <c r="H19" s="25"/>
      <c r="I19" s="18">
        <v>148</v>
      </c>
      <c r="J19" s="18">
        <v>7</v>
      </c>
    </row>
    <row r="20" spans="1:10" ht="15">
      <c r="A20" s="18">
        <v>13</v>
      </c>
      <c r="B20" s="18">
        <v>5</v>
      </c>
      <c r="C20" s="18">
        <v>14</v>
      </c>
      <c r="D20" s="18">
        <v>20</v>
      </c>
      <c r="E20" s="18">
        <v>335</v>
      </c>
      <c r="F20" s="25"/>
      <c r="G20" s="25"/>
      <c r="H20" s="25"/>
      <c r="I20" s="18">
        <v>135</v>
      </c>
      <c r="J20" s="18">
        <v>6</v>
      </c>
    </row>
    <row r="21" spans="1:10" ht="15">
      <c r="A21" s="18">
        <v>14</v>
      </c>
      <c r="B21" s="18">
        <v>1</v>
      </c>
      <c r="C21" s="18">
        <v>12</v>
      </c>
      <c r="D21" s="18">
        <v>15</v>
      </c>
      <c r="E21" s="18">
        <v>335</v>
      </c>
      <c r="F21" s="25"/>
      <c r="G21" s="25"/>
      <c r="H21" s="25"/>
      <c r="I21" s="18"/>
      <c r="J21" s="18">
        <v>0</v>
      </c>
    </row>
    <row r="22" spans="1:10" ht="15">
      <c r="A22" s="18">
        <v>14</v>
      </c>
      <c r="B22" s="18">
        <v>2</v>
      </c>
      <c r="C22" s="18">
        <v>4</v>
      </c>
      <c r="D22" s="18">
        <v>5</v>
      </c>
      <c r="E22" s="18">
        <v>335</v>
      </c>
      <c r="F22" s="25"/>
      <c r="G22" s="25"/>
      <c r="H22" s="25"/>
      <c r="I22" s="18">
        <v>42</v>
      </c>
      <c r="J22" s="18">
        <v>0</v>
      </c>
    </row>
    <row r="23" spans="1:10" ht="15">
      <c r="A23" s="18">
        <v>14</v>
      </c>
      <c r="B23" s="18">
        <v>3</v>
      </c>
      <c r="C23" s="18">
        <v>8</v>
      </c>
      <c r="D23" s="18">
        <v>10</v>
      </c>
      <c r="E23" s="18">
        <v>335</v>
      </c>
      <c r="F23" s="25"/>
      <c r="G23" s="25"/>
      <c r="H23" s="25"/>
      <c r="I23" s="18">
        <v>193</v>
      </c>
      <c r="J23" s="18">
        <v>1</v>
      </c>
    </row>
    <row r="24" spans="1:10" ht="15">
      <c r="A24" s="18">
        <v>14</v>
      </c>
      <c r="B24" s="18">
        <v>4</v>
      </c>
      <c r="C24" s="18">
        <v>14</v>
      </c>
      <c r="D24" s="18">
        <v>10</v>
      </c>
      <c r="E24" s="18">
        <v>335</v>
      </c>
      <c r="F24" s="25"/>
      <c r="G24" s="25"/>
      <c r="H24" s="25"/>
      <c r="I24" s="18">
        <v>294</v>
      </c>
      <c r="J24" s="18">
        <v>8</v>
      </c>
    </row>
    <row r="25" spans="1:10" ht="15">
      <c r="A25" s="18">
        <v>14</v>
      </c>
      <c r="B25" s="18">
        <v>5</v>
      </c>
      <c r="C25" s="18">
        <v>12</v>
      </c>
      <c r="D25" s="18">
        <v>13</v>
      </c>
      <c r="E25" s="18">
        <v>335</v>
      </c>
      <c r="F25" s="25"/>
      <c r="G25" s="25"/>
      <c r="H25" s="25"/>
      <c r="I25" s="18">
        <v>169</v>
      </c>
      <c r="J25" s="18">
        <v>0</v>
      </c>
    </row>
    <row r="26" spans="1:10" ht="15">
      <c r="A26" s="18">
        <v>16</v>
      </c>
      <c r="B26" s="18">
        <v>1</v>
      </c>
      <c r="C26" s="18">
        <v>10</v>
      </c>
      <c r="D26" s="18">
        <v>13</v>
      </c>
      <c r="E26" s="18">
        <v>335</v>
      </c>
      <c r="F26" s="25"/>
      <c r="G26" s="25"/>
      <c r="H26" s="25"/>
      <c r="I26" s="18"/>
      <c r="J26" s="18">
        <v>0</v>
      </c>
    </row>
    <row r="27" spans="1:10" ht="15">
      <c r="A27" s="18">
        <v>16</v>
      </c>
      <c r="B27" s="18">
        <v>2</v>
      </c>
      <c r="C27" s="18">
        <v>8</v>
      </c>
      <c r="D27" s="18">
        <v>9</v>
      </c>
      <c r="E27" s="18">
        <v>335</v>
      </c>
      <c r="F27" s="25"/>
      <c r="G27" s="25"/>
      <c r="H27" s="25"/>
      <c r="I27" s="18">
        <v>25</v>
      </c>
      <c r="J27" s="18">
        <v>0</v>
      </c>
    </row>
    <row r="28" spans="1:10" ht="15">
      <c r="A28" s="18">
        <v>16</v>
      </c>
      <c r="B28" s="18">
        <v>3</v>
      </c>
      <c r="C28" s="18">
        <v>6</v>
      </c>
      <c r="D28" s="18">
        <v>7</v>
      </c>
      <c r="E28" s="18">
        <v>335</v>
      </c>
      <c r="F28" s="25"/>
      <c r="G28" s="25"/>
      <c r="H28" s="25"/>
      <c r="I28" s="18">
        <v>208</v>
      </c>
      <c r="J28" s="18">
        <v>17</v>
      </c>
    </row>
    <row r="29" spans="1:10" ht="15">
      <c r="A29" s="18">
        <v>16</v>
      </c>
      <c r="B29" s="18">
        <v>4</v>
      </c>
      <c r="C29" s="18">
        <v>6</v>
      </c>
      <c r="D29" s="18">
        <v>7.5</v>
      </c>
      <c r="E29" s="18">
        <v>335</v>
      </c>
      <c r="F29" s="25"/>
      <c r="G29" s="25"/>
      <c r="H29" s="25"/>
      <c r="I29" s="18">
        <v>112</v>
      </c>
      <c r="J29" s="18">
        <v>0</v>
      </c>
    </row>
    <row r="30" spans="1:10" ht="15">
      <c r="A30" s="18">
        <v>16</v>
      </c>
      <c r="B30" s="18">
        <v>5</v>
      </c>
      <c r="C30" s="18">
        <v>10</v>
      </c>
      <c r="D30" s="18">
        <v>11</v>
      </c>
      <c r="E30" s="18">
        <v>335</v>
      </c>
      <c r="F30" s="25"/>
      <c r="G30" s="25"/>
      <c r="H30" s="25"/>
      <c r="I30" s="18">
        <v>46</v>
      </c>
      <c r="J30" s="18">
        <v>0</v>
      </c>
    </row>
    <row r="31" spans="1:10" ht="15">
      <c r="A31" s="18">
        <v>17</v>
      </c>
      <c r="B31" s="18">
        <v>1</v>
      </c>
      <c r="C31" s="18">
        <v>12</v>
      </c>
      <c r="D31" s="18">
        <v>15</v>
      </c>
      <c r="E31" s="18">
        <v>335</v>
      </c>
      <c r="F31" s="25"/>
      <c r="G31" s="25"/>
      <c r="H31" s="25"/>
      <c r="I31" s="18"/>
      <c r="J31" s="18"/>
    </row>
    <row r="32" spans="1:10" ht="15">
      <c r="A32" s="18">
        <v>17</v>
      </c>
      <c r="B32" s="18">
        <v>2</v>
      </c>
      <c r="C32" s="18">
        <v>8</v>
      </c>
      <c r="D32" s="18">
        <v>7.5</v>
      </c>
      <c r="E32" s="18">
        <v>335</v>
      </c>
      <c r="F32" s="25"/>
      <c r="G32" s="25"/>
      <c r="H32" s="25"/>
      <c r="I32" s="18">
        <v>21</v>
      </c>
      <c r="J32" s="18">
        <v>0</v>
      </c>
    </row>
    <row r="33" spans="1:10" ht="15">
      <c r="A33" s="18">
        <v>17</v>
      </c>
      <c r="B33" s="18">
        <v>3</v>
      </c>
      <c r="C33" s="18">
        <v>14</v>
      </c>
      <c r="D33" s="18">
        <v>17.5</v>
      </c>
      <c r="E33" s="18">
        <v>335</v>
      </c>
      <c r="F33" s="25"/>
      <c r="G33" s="25"/>
      <c r="H33" s="25"/>
      <c r="I33" s="18">
        <v>146</v>
      </c>
      <c r="J33" s="18">
        <v>0</v>
      </c>
    </row>
    <row r="34" spans="1:10" ht="15">
      <c r="A34" s="18">
        <v>17</v>
      </c>
      <c r="B34" s="18">
        <v>4</v>
      </c>
      <c r="C34" s="18">
        <v>16</v>
      </c>
      <c r="D34" s="18">
        <v>20</v>
      </c>
      <c r="E34" s="18">
        <v>335</v>
      </c>
      <c r="F34" s="25"/>
      <c r="G34" s="25"/>
      <c r="H34" s="25"/>
      <c r="I34" s="18">
        <v>237</v>
      </c>
      <c r="J34" s="18">
        <v>5</v>
      </c>
    </row>
    <row r="35" spans="1:10" ht="15">
      <c r="A35" s="18">
        <v>17</v>
      </c>
      <c r="B35" s="18">
        <v>5</v>
      </c>
      <c r="C35" s="18">
        <v>8</v>
      </c>
      <c r="D35" s="18">
        <v>10</v>
      </c>
      <c r="E35" s="18">
        <v>335</v>
      </c>
      <c r="F35" s="25"/>
      <c r="G35" s="25"/>
      <c r="H35" s="25"/>
      <c r="I35" s="18">
        <v>37</v>
      </c>
      <c r="J35" s="18">
        <v>5</v>
      </c>
    </row>
    <row r="36" spans="1:10" ht="15">
      <c r="A36" s="18">
        <v>18</v>
      </c>
      <c r="B36" s="18">
        <v>1</v>
      </c>
      <c r="C36" s="18">
        <v>8</v>
      </c>
      <c r="D36" s="18">
        <v>10</v>
      </c>
      <c r="E36" s="18">
        <v>335</v>
      </c>
      <c r="F36" s="25"/>
      <c r="G36" s="25"/>
      <c r="H36" s="25"/>
      <c r="I36" s="18"/>
      <c r="J36" s="18"/>
    </row>
    <row r="37" spans="1:10" ht="15">
      <c r="A37" s="18">
        <v>18</v>
      </c>
      <c r="B37" s="18">
        <v>2</v>
      </c>
      <c r="C37" s="18">
        <v>4</v>
      </c>
      <c r="D37" s="18">
        <v>10</v>
      </c>
      <c r="E37" s="18">
        <v>335</v>
      </c>
      <c r="F37" s="25"/>
      <c r="G37" s="25"/>
      <c r="H37" s="25"/>
      <c r="I37" s="18">
        <v>107</v>
      </c>
      <c r="J37" s="18">
        <v>0</v>
      </c>
    </row>
    <row r="38" spans="1:10" ht="15">
      <c r="A38" s="18">
        <v>18</v>
      </c>
      <c r="B38" s="18">
        <v>3</v>
      </c>
      <c r="C38" s="18">
        <v>8</v>
      </c>
      <c r="D38" s="18">
        <v>10</v>
      </c>
      <c r="E38" s="18">
        <v>335</v>
      </c>
      <c r="F38" s="25"/>
      <c r="G38" s="25"/>
      <c r="H38" s="25"/>
      <c r="I38" s="18">
        <v>318</v>
      </c>
      <c r="J38" s="18">
        <v>0</v>
      </c>
    </row>
    <row r="39" spans="1:10" ht="15">
      <c r="A39" s="18">
        <v>18</v>
      </c>
      <c r="B39" s="18">
        <v>4</v>
      </c>
      <c r="C39" s="18">
        <v>10</v>
      </c>
      <c r="D39" s="18">
        <v>12.5</v>
      </c>
      <c r="E39" s="18">
        <v>335</v>
      </c>
      <c r="F39" s="25"/>
      <c r="G39" s="25"/>
      <c r="H39" s="25"/>
      <c r="I39" s="18">
        <v>331</v>
      </c>
      <c r="J39" s="18">
        <v>4</v>
      </c>
    </row>
    <row r="40" spans="1:10" ht="15">
      <c r="A40" s="18">
        <v>18</v>
      </c>
      <c r="B40" s="18">
        <v>5</v>
      </c>
      <c r="C40" s="18">
        <v>16</v>
      </c>
      <c r="D40" s="18">
        <v>20</v>
      </c>
      <c r="E40" s="18">
        <v>335</v>
      </c>
      <c r="F40" s="25"/>
      <c r="G40" s="25"/>
      <c r="H40" s="25"/>
      <c r="I40" s="18">
        <v>177</v>
      </c>
      <c r="J40" s="18">
        <v>0</v>
      </c>
    </row>
    <row r="41" spans="1:10" ht="15">
      <c r="A41" s="18">
        <v>21</v>
      </c>
      <c r="B41" s="18">
        <v>1</v>
      </c>
      <c r="C41" s="18">
        <v>26</v>
      </c>
      <c r="D41" s="18">
        <v>35</v>
      </c>
      <c r="E41" s="18">
        <v>335</v>
      </c>
      <c r="F41" s="25"/>
      <c r="G41" s="25"/>
      <c r="H41" s="25"/>
      <c r="I41" s="18"/>
      <c r="J41" s="18"/>
    </row>
    <row r="42" spans="1:10" ht="15">
      <c r="A42" s="18">
        <v>21</v>
      </c>
      <c r="B42" s="18">
        <v>2</v>
      </c>
      <c r="C42" s="18">
        <v>4</v>
      </c>
      <c r="D42" s="18">
        <v>7.5</v>
      </c>
      <c r="E42" s="18">
        <v>335</v>
      </c>
      <c r="F42" s="25"/>
      <c r="G42" s="25"/>
      <c r="H42" s="25"/>
      <c r="I42" s="18">
        <v>534</v>
      </c>
      <c r="J42" s="18">
        <v>6</v>
      </c>
    </row>
    <row r="43" spans="1:10" ht="15">
      <c r="A43" s="5">
        <v>21</v>
      </c>
      <c r="B43" s="5">
        <v>3</v>
      </c>
      <c r="C43" s="5">
        <v>12</v>
      </c>
      <c r="D43" s="5">
        <v>15</v>
      </c>
      <c r="E43" s="5">
        <v>335</v>
      </c>
      <c r="I43" s="18">
        <v>495</v>
      </c>
      <c r="J43" s="18">
        <v>0</v>
      </c>
    </row>
    <row r="44" spans="1:10" ht="15">
      <c r="A44" s="18">
        <v>21</v>
      </c>
      <c r="B44" s="18">
        <v>4</v>
      </c>
      <c r="C44" s="18">
        <v>14</v>
      </c>
      <c r="D44" s="18">
        <v>17</v>
      </c>
      <c r="E44" s="18">
        <v>335</v>
      </c>
      <c r="F44" s="25"/>
      <c r="G44" s="25"/>
      <c r="H44" s="25"/>
      <c r="I44" s="18">
        <v>875</v>
      </c>
      <c r="J44" s="18">
        <v>19</v>
      </c>
    </row>
    <row r="45" spans="1:10" ht="15">
      <c r="A45" s="18">
        <v>21</v>
      </c>
      <c r="B45" s="18">
        <v>5</v>
      </c>
      <c r="C45" s="18">
        <v>14</v>
      </c>
      <c r="D45" s="18">
        <v>20</v>
      </c>
      <c r="E45" s="18">
        <v>335</v>
      </c>
      <c r="F45" s="25"/>
      <c r="G45" s="25"/>
      <c r="H45" s="25"/>
      <c r="I45" s="18">
        <v>532</v>
      </c>
      <c r="J45" s="18">
        <v>22</v>
      </c>
    </row>
    <row r="46" spans="1:10" ht="15">
      <c r="A46" s="18">
        <v>22</v>
      </c>
      <c r="B46" s="18">
        <v>1</v>
      </c>
      <c r="C46" s="18">
        <v>20</v>
      </c>
      <c r="D46" s="18">
        <v>25</v>
      </c>
      <c r="E46" s="18">
        <v>335</v>
      </c>
      <c r="F46" s="25"/>
      <c r="G46" s="25"/>
      <c r="H46" s="25"/>
      <c r="I46" s="18" t="s">
        <v>70</v>
      </c>
      <c r="J46" s="18"/>
    </row>
    <row r="47" spans="1:10" ht="15">
      <c r="A47" s="18">
        <v>22</v>
      </c>
      <c r="B47" s="18">
        <v>2</v>
      </c>
      <c r="C47" s="18">
        <v>8</v>
      </c>
      <c r="D47" s="18">
        <v>10</v>
      </c>
      <c r="E47" s="18">
        <v>335</v>
      </c>
      <c r="F47" s="25"/>
      <c r="G47" s="25"/>
      <c r="H47" s="25"/>
      <c r="I47" s="18">
        <v>115</v>
      </c>
      <c r="J47" s="18">
        <v>7</v>
      </c>
    </row>
    <row r="48" spans="1:10" ht="15">
      <c r="A48" s="18">
        <v>22</v>
      </c>
      <c r="B48" s="18">
        <v>3</v>
      </c>
      <c r="C48" s="18">
        <v>14</v>
      </c>
      <c r="D48" s="18">
        <v>17.5</v>
      </c>
      <c r="E48" s="18">
        <v>335</v>
      </c>
      <c r="F48" s="25"/>
      <c r="G48" s="25"/>
      <c r="H48" s="25"/>
      <c r="I48" s="18">
        <v>122</v>
      </c>
      <c r="J48" s="18">
        <v>0</v>
      </c>
    </row>
    <row r="49" spans="1:10" ht="15">
      <c r="A49" s="18">
        <v>22</v>
      </c>
      <c r="B49" s="18">
        <v>4</v>
      </c>
      <c r="C49" s="18">
        <v>10</v>
      </c>
      <c r="D49" s="18">
        <v>12.5</v>
      </c>
      <c r="E49" s="18">
        <v>335</v>
      </c>
      <c r="F49" s="25"/>
      <c r="G49" s="25"/>
      <c r="H49" s="25"/>
      <c r="I49" s="18">
        <v>195</v>
      </c>
      <c r="J49" s="18">
        <v>3</v>
      </c>
    </row>
    <row r="50" spans="1:10" ht="15">
      <c r="A50" s="18">
        <v>22</v>
      </c>
      <c r="B50" s="18">
        <v>5</v>
      </c>
      <c r="C50" s="18">
        <v>10</v>
      </c>
      <c r="D50" s="18">
        <v>12.5</v>
      </c>
      <c r="E50" s="18">
        <v>335</v>
      </c>
      <c r="F50" s="25"/>
      <c r="G50" s="25"/>
      <c r="H50" s="25"/>
      <c r="I50" s="18">
        <v>181</v>
      </c>
      <c r="J50" s="18">
        <v>3</v>
      </c>
    </row>
    <row r="51" spans="1:10" ht="15">
      <c r="A51" s="18">
        <v>23</v>
      </c>
      <c r="B51" s="18">
        <v>1</v>
      </c>
      <c r="C51" s="18"/>
      <c r="D51" s="18"/>
      <c r="E51" s="18">
        <v>335</v>
      </c>
      <c r="F51" s="25"/>
      <c r="G51" s="25"/>
      <c r="H51" s="25"/>
      <c r="I51" s="18"/>
      <c r="J51" s="18"/>
    </row>
    <row r="52" spans="1:10" ht="15">
      <c r="A52" s="18">
        <v>23</v>
      </c>
      <c r="B52" s="18">
        <v>2</v>
      </c>
      <c r="C52" s="18"/>
      <c r="D52" s="18"/>
      <c r="E52" s="18">
        <v>335</v>
      </c>
      <c r="F52" s="25"/>
      <c r="G52" s="25"/>
      <c r="H52" s="25"/>
      <c r="I52" s="18">
        <v>0</v>
      </c>
      <c r="J52" s="18"/>
    </row>
    <row r="53" spans="1:10" ht="15">
      <c r="A53" s="18">
        <v>23</v>
      </c>
      <c r="B53" s="18">
        <v>3</v>
      </c>
      <c r="C53" s="18">
        <v>2</v>
      </c>
      <c r="D53" s="18">
        <v>1</v>
      </c>
      <c r="E53" s="18">
        <v>335</v>
      </c>
      <c r="F53" s="25"/>
      <c r="G53" s="25"/>
      <c r="H53" s="25"/>
      <c r="I53" s="18">
        <v>26</v>
      </c>
      <c r="J53" s="18">
        <v>0</v>
      </c>
    </row>
    <row r="54" spans="1:10" ht="15">
      <c r="A54" s="18">
        <v>23</v>
      </c>
      <c r="B54" s="18">
        <v>4</v>
      </c>
      <c r="C54" s="18">
        <v>42</v>
      </c>
      <c r="D54" s="18">
        <v>56</v>
      </c>
      <c r="E54" s="18">
        <v>335</v>
      </c>
      <c r="F54" s="25"/>
      <c r="G54" s="25"/>
      <c r="H54" s="25"/>
      <c r="I54" s="18">
        <v>922</v>
      </c>
      <c r="J54" s="18">
        <v>12</v>
      </c>
    </row>
    <row r="55" spans="1:10" ht="15">
      <c r="A55" s="18">
        <v>23</v>
      </c>
      <c r="B55" s="18">
        <v>5</v>
      </c>
      <c r="C55" s="18">
        <v>8</v>
      </c>
      <c r="D55" s="18">
        <v>6</v>
      </c>
      <c r="E55" s="18">
        <v>335</v>
      </c>
      <c r="F55" s="25"/>
      <c r="G55" s="25"/>
      <c r="H55" s="25"/>
      <c r="I55" s="18">
        <v>44</v>
      </c>
      <c r="J55" s="18">
        <v>0</v>
      </c>
    </row>
    <row r="56" spans="1:10" ht="15">
      <c r="A56" s="18">
        <v>24</v>
      </c>
      <c r="B56" s="18">
        <v>1</v>
      </c>
      <c r="C56" s="18">
        <v>8</v>
      </c>
      <c r="D56" s="18">
        <v>9</v>
      </c>
      <c r="E56" s="18">
        <v>335</v>
      </c>
      <c r="F56" s="25"/>
      <c r="G56" s="25"/>
      <c r="H56" s="25"/>
      <c r="I56" s="18">
        <v>385</v>
      </c>
      <c r="J56" s="18">
        <v>0</v>
      </c>
    </row>
    <row r="57" spans="1:10" ht="15">
      <c r="A57" s="18">
        <v>24</v>
      </c>
      <c r="B57" s="18">
        <v>2</v>
      </c>
      <c r="C57" s="18">
        <v>4</v>
      </c>
      <c r="D57" s="18">
        <v>10</v>
      </c>
      <c r="E57" s="18">
        <v>335</v>
      </c>
      <c r="F57" s="25"/>
      <c r="G57" s="25"/>
      <c r="H57" s="25"/>
      <c r="I57" s="18">
        <v>88</v>
      </c>
      <c r="J57" s="18">
        <v>0</v>
      </c>
    </row>
    <row r="58" spans="1:10" ht="15">
      <c r="A58" s="18">
        <v>24</v>
      </c>
      <c r="B58" s="18">
        <v>3</v>
      </c>
      <c r="C58" s="18">
        <v>12</v>
      </c>
      <c r="D58" s="18">
        <v>12</v>
      </c>
      <c r="E58" s="18">
        <v>335</v>
      </c>
      <c r="F58" s="25"/>
      <c r="G58" s="25"/>
      <c r="H58" s="25"/>
      <c r="I58" s="18">
        <v>71</v>
      </c>
      <c r="J58" s="18">
        <v>0</v>
      </c>
    </row>
    <row r="59" spans="1:10" ht="15">
      <c r="A59" s="18">
        <v>24</v>
      </c>
      <c r="B59" s="18">
        <v>4</v>
      </c>
      <c r="C59" s="18">
        <v>16</v>
      </c>
      <c r="D59" s="18">
        <v>20</v>
      </c>
      <c r="E59" s="18">
        <v>335</v>
      </c>
      <c r="F59" s="25"/>
      <c r="G59" s="25"/>
      <c r="H59" s="25"/>
      <c r="I59" s="18">
        <v>106</v>
      </c>
      <c r="J59" s="18">
        <v>1</v>
      </c>
    </row>
    <row r="60" spans="1:10" ht="15">
      <c r="A60" s="18">
        <v>24</v>
      </c>
      <c r="B60" s="18">
        <v>5</v>
      </c>
      <c r="C60" s="18">
        <v>14</v>
      </c>
      <c r="D60" s="18">
        <v>20</v>
      </c>
      <c r="E60" s="18">
        <v>335</v>
      </c>
      <c r="F60" s="25"/>
      <c r="G60" s="25"/>
      <c r="H60" s="25"/>
      <c r="I60" s="18">
        <f>159+45</f>
        <v>204</v>
      </c>
      <c r="J60" s="18">
        <v>0</v>
      </c>
    </row>
    <row r="61" spans="1:10" ht="15">
      <c r="A61" s="18">
        <v>26</v>
      </c>
      <c r="B61" s="18">
        <v>2</v>
      </c>
      <c r="C61" s="18">
        <v>14</v>
      </c>
      <c r="D61" s="18">
        <v>20</v>
      </c>
      <c r="E61" s="18">
        <v>335</v>
      </c>
      <c r="F61" s="25"/>
      <c r="G61" s="25"/>
      <c r="H61" s="25"/>
      <c r="I61" s="18">
        <v>1273</v>
      </c>
      <c r="J61" s="18">
        <v>25</v>
      </c>
    </row>
    <row r="62" spans="1:10" ht="15">
      <c r="A62" s="18">
        <v>26</v>
      </c>
      <c r="B62" s="18">
        <v>3</v>
      </c>
      <c r="C62" s="18">
        <v>38</v>
      </c>
      <c r="D62" s="18">
        <v>44</v>
      </c>
      <c r="E62" s="18">
        <v>335</v>
      </c>
      <c r="F62" s="25"/>
      <c r="G62" s="25"/>
      <c r="H62" s="25"/>
      <c r="I62" s="18">
        <v>3425</v>
      </c>
      <c r="J62" s="18">
        <v>23</v>
      </c>
    </row>
    <row r="63" spans="1:10" ht="15">
      <c r="A63" s="18">
        <v>26</v>
      </c>
      <c r="B63" s="18">
        <v>4</v>
      </c>
      <c r="C63" s="18">
        <v>32</v>
      </c>
      <c r="D63" s="18">
        <v>40</v>
      </c>
      <c r="E63" s="18">
        <v>335</v>
      </c>
      <c r="F63" s="25"/>
      <c r="G63" s="25"/>
      <c r="H63" s="25"/>
      <c r="I63" s="18">
        <f>800+1710</f>
        <v>2510</v>
      </c>
      <c r="J63" s="18">
        <v>16</v>
      </c>
    </row>
    <row r="64" spans="1:10" ht="15">
      <c r="A64" s="18">
        <v>26</v>
      </c>
      <c r="B64" s="18">
        <v>5</v>
      </c>
      <c r="C64" s="18">
        <v>34</v>
      </c>
      <c r="D64" s="18">
        <v>41</v>
      </c>
      <c r="E64" s="18">
        <v>335</v>
      </c>
      <c r="F64" s="25"/>
      <c r="G64" s="25"/>
      <c r="H64" s="25"/>
      <c r="I64" s="18">
        <v>1152</v>
      </c>
      <c r="J64" s="18">
        <v>0</v>
      </c>
    </row>
    <row r="65" spans="1:10" ht="15">
      <c r="A65" s="18">
        <v>27</v>
      </c>
      <c r="B65" s="18">
        <v>1</v>
      </c>
      <c r="C65" s="18">
        <v>22</v>
      </c>
      <c r="D65" s="18">
        <v>35</v>
      </c>
      <c r="E65" s="18">
        <v>335</v>
      </c>
      <c r="F65" s="25"/>
      <c r="G65" s="25"/>
      <c r="H65" s="25"/>
      <c r="I65" s="18"/>
      <c r="J65" s="18"/>
    </row>
    <row r="66" spans="1:10" ht="15">
      <c r="A66" s="18">
        <v>27</v>
      </c>
      <c r="B66" s="18">
        <v>2</v>
      </c>
      <c r="C66" s="18">
        <v>4</v>
      </c>
      <c r="D66" s="18">
        <v>7.5</v>
      </c>
      <c r="E66" s="18">
        <v>335</v>
      </c>
      <c r="F66" s="25"/>
      <c r="G66" s="25"/>
      <c r="H66" s="25"/>
      <c r="I66" s="18">
        <v>51</v>
      </c>
      <c r="J66" s="18">
        <v>0</v>
      </c>
    </row>
    <row r="67" spans="1:10" ht="15">
      <c r="A67" s="18">
        <v>27</v>
      </c>
      <c r="B67" s="18">
        <v>3</v>
      </c>
      <c r="C67" s="18">
        <v>23</v>
      </c>
      <c r="D67" s="18">
        <v>28</v>
      </c>
      <c r="E67" s="18">
        <v>335</v>
      </c>
      <c r="F67" s="25"/>
      <c r="G67" s="25"/>
      <c r="H67" s="25"/>
      <c r="I67" s="18">
        <v>198</v>
      </c>
      <c r="J67" s="18">
        <v>0</v>
      </c>
    </row>
    <row r="68" spans="1:10" ht="15">
      <c r="A68" s="18">
        <v>27</v>
      </c>
      <c r="B68" s="18">
        <v>4</v>
      </c>
      <c r="C68" s="18">
        <v>24</v>
      </c>
      <c r="D68" s="18">
        <v>32.5</v>
      </c>
      <c r="E68" s="18">
        <v>335</v>
      </c>
      <c r="F68" s="25"/>
      <c r="G68" s="25"/>
      <c r="H68" s="25"/>
      <c r="I68" s="18">
        <v>172</v>
      </c>
      <c r="J68" s="18">
        <v>0</v>
      </c>
    </row>
    <row r="69" spans="1:10" ht="15">
      <c r="A69" s="18">
        <v>27</v>
      </c>
      <c r="B69" s="18">
        <v>5</v>
      </c>
      <c r="C69" s="18">
        <v>24</v>
      </c>
      <c r="D69" s="18">
        <v>32.5</v>
      </c>
      <c r="E69" s="18">
        <v>335</v>
      </c>
      <c r="F69" s="25"/>
      <c r="G69" s="25"/>
      <c r="H69" s="25"/>
      <c r="I69" s="18">
        <v>182</v>
      </c>
      <c r="J69" s="18">
        <v>0</v>
      </c>
    </row>
    <row r="70" spans="1:10" ht="15">
      <c r="A70" s="18">
        <v>28</v>
      </c>
      <c r="B70" s="18">
        <v>1</v>
      </c>
      <c r="C70" s="18">
        <v>34</v>
      </c>
      <c r="D70" s="18">
        <v>42.5</v>
      </c>
      <c r="E70" s="18">
        <v>335</v>
      </c>
      <c r="F70" s="25"/>
      <c r="G70" s="25"/>
      <c r="H70" s="25"/>
      <c r="I70" s="18"/>
      <c r="J70" s="18"/>
    </row>
    <row r="71" spans="1:10" ht="15">
      <c r="A71" s="18">
        <v>28</v>
      </c>
      <c r="B71" s="18">
        <v>2</v>
      </c>
      <c r="C71" s="18">
        <v>6</v>
      </c>
      <c r="D71" s="18">
        <v>6</v>
      </c>
      <c r="E71" s="18">
        <v>335</v>
      </c>
      <c r="F71" s="25"/>
      <c r="G71" s="25"/>
      <c r="H71" s="25"/>
      <c r="I71" s="18">
        <v>82</v>
      </c>
      <c r="J71" s="18">
        <v>1</v>
      </c>
    </row>
    <row r="72" spans="1:10" ht="15">
      <c r="A72" s="18">
        <v>28</v>
      </c>
      <c r="B72" s="18">
        <v>3</v>
      </c>
      <c r="C72" s="18">
        <v>52</v>
      </c>
      <c r="D72" s="18">
        <v>65</v>
      </c>
      <c r="E72" s="18">
        <v>335</v>
      </c>
      <c r="F72" s="25"/>
      <c r="G72" s="25"/>
      <c r="H72" s="25"/>
      <c r="I72" s="18">
        <v>602</v>
      </c>
      <c r="J72" s="18">
        <v>14</v>
      </c>
    </row>
    <row r="73" spans="1:10" ht="15">
      <c r="A73" s="18">
        <v>28</v>
      </c>
      <c r="B73" s="18">
        <v>4</v>
      </c>
      <c r="C73" s="18">
        <v>40</v>
      </c>
      <c r="D73" s="18">
        <v>48</v>
      </c>
      <c r="E73" s="18">
        <v>335</v>
      </c>
      <c r="F73" s="25"/>
      <c r="G73" s="25"/>
      <c r="H73" s="25"/>
      <c r="I73" s="18">
        <v>458</v>
      </c>
      <c r="J73" s="18">
        <v>123</v>
      </c>
    </row>
    <row r="74" spans="1:10" ht="15">
      <c r="A74" s="18">
        <v>28</v>
      </c>
      <c r="B74" s="18">
        <v>4</v>
      </c>
      <c r="C74" s="18">
        <v>48</v>
      </c>
      <c r="D74" s="18">
        <v>55</v>
      </c>
      <c r="E74" s="18">
        <v>335</v>
      </c>
      <c r="F74" s="18"/>
      <c r="G74" s="18"/>
      <c r="H74" s="18"/>
      <c r="I74" s="18"/>
      <c r="J74" s="18"/>
    </row>
    <row r="75" spans="1:10" ht="15">
      <c r="A75" s="18">
        <v>28</v>
      </c>
      <c r="B75" s="18">
        <v>5</v>
      </c>
      <c r="C75" s="18">
        <v>28</v>
      </c>
      <c r="D75" s="18">
        <v>35</v>
      </c>
      <c r="E75" s="18">
        <v>335</v>
      </c>
      <c r="F75" s="25"/>
      <c r="G75" s="25"/>
      <c r="H75" s="25"/>
      <c r="I75" s="18">
        <v>395</v>
      </c>
      <c r="J75" s="18">
        <v>31</v>
      </c>
    </row>
    <row r="76" spans="1:10" ht="15">
      <c r="A76" s="18">
        <v>29</v>
      </c>
      <c r="B76" s="18">
        <v>1</v>
      </c>
      <c r="C76" s="18">
        <v>12</v>
      </c>
      <c r="D76" s="18">
        <v>15</v>
      </c>
      <c r="E76" s="18">
        <v>335</v>
      </c>
      <c r="F76" s="25"/>
      <c r="G76" s="25"/>
      <c r="H76" s="25"/>
      <c r="I76" s="18"/>
      <c r="J76" s="18"/>
    </row>
    <row r="77" spans="1:10" ht="15">
      <c r="A77" s="18">
        <v>29</v>
      </c>
      <c r="B77" s="18">
        <v>2</v>
      </c>
      <c r="C77" s="18">
        <v>6</v>
      </c>
      <c r="D77" s="18">
        <v>10</v>
      </c>
      <c r="E77" s="18">
        <v>335</v>
      </c>
      <c r="F77" s="25"/>
      <c r="G77" s="25"/>
      <c r="H77" s="25"/>
      <c r="I77" s="18">
        <v>114</v>
      </c>
      <c r="J77" s="18">
        <v>0</v>
      </c>
    </row>
    <row r="78" spans="1:10" ht="15">
      <c r="A78" s="18">
        <v>29</v>
      </c>
      <c r="B78" s="18">
        <v>3</v>
      </c>
      <c r="C78" s="18">
        <v>12</v>
      </c>
      <c r="D78" s="18">
        <v>15</v>
      </c>
      <c r="E78" s="18">
        <v>335</v>
      </c>
      <c r="F78" s="25"/>
      <c r="G78" s="25"/>
      <c r="H78" s="25"/>
      <c r="I78" s="18">
        <v>198</v>
      </c>
      <c r="J78" s="18">
        <v>0</v>
      </c>
    </row>
    <row r="79" spans="1:10" ht="15">
      <c r="A79" s="18">
        <v>29</v>
      </c>
      <c r="B79" s="18">
        <v>4</v>
      </c>
      <c r="C79" s="18">
        <v>14</v>
      </c>
      <c r="D79" s="18">
        <v>17.5</v>
      </c>
      <c r="E79" s="18">
        <v>335</v>
      </c>
      <c r="F79" s="25"/>
      <c r="G79" s="25"/>
      <c r="H79" s="25"/>
      <c r="I79" s="18">
        <v>217</v>
      </c>
      <c r="J79" s="18">
        <v>7</v>
      </c>
    </row>
    <row r="80" spans="1:10" ht="15">
      <c r="A80" s="18">
        <v>29</v>
      </c>
      <c r="B80" s="18">
        <v>5</v>
      </c>
      <c r="C80" s="18">
        <v>12</v>
      </c>
      <c r="D80" s="18">
        <v>12.5</v>
      </c>
      <c r="E80" s="18">
        <v>335</v>
      </c>
      <c r="F80" s="25"/>
      <c r="G80" s="25"/>
      <c r="H80" s="25"/>
      <c r="I80" s="18">
        <v>131</v>
      </c>
      <c r="J80" s="18"/>
    </row>
    <row r="81" spans="1:10" ht="15">
      <c r="A81" s="18">
        <v>30</v>
      </c>
      <c r="B81" s="18">
        <v>1</v>
      </c>
      <c r="C81" s="18">
        <v>16</v>
      </c>
      <c r="D81" s="18">
        <v>20</v>
      </c>
      <c r="E81" s="18">
        <v>335</v>
      </c>
      <c r="F81" s="25"/>
      <c r="G81" s="25"/>
      <c r="H81" s="25"/>
      <c r="I81" s="18"/>
      <c r="J81" s="18"/>
    </row>
    <row r="82" spans="1:10" ht="15">
      <c r="A82" s="18">
        <v>30</v>
      </c>
      <c r="B82" s="18">
        <v>2</v>
      </c>
      <c r="C82" s="18">
        <v>28</v>
      </c>
      <c r="D82" s="18">
        <v>35.5</v>
      </c>
      <c r="E82" s="18">
        <v>335</v>
      </c>
      <c r="F82" s="25"/>
      <c r="G82" s="25"/>
      <c r="H82" s="25"/>
      <c r="I82" s="18">
        <v>359</v>
      </c>
      <c r="J82" s="18">
        <v>185</v>
      </c>
    </row>
    <row r="83" spans="1:10" ht="15">
      <c r="A83" s="18">
        <v>30</v>
      </c>
      <c r="B83" s="18">
        <v>3</v>
      </c>
      <c r="C83" s="18"/>
      <c r="D83" s="18"/>
      <c r="E83" s="18">
        <v>335</v>
      </c>
      <c r="F83" s="25"/>
      <c r="G83" s="25"/>
      <c r="H83" s="25"/>
      <c r="I83" s="18">
        <v>0</v>
      </c>
      <c r="J83" s="18"/>
    </row>
    <row r="84" spans="1:10" ht="15">
      <c r="A84" s="18">
        <v>30</v>
      </c>
      <c r="B84" s="18">
        <v>4</v>
      </c>
      <c r="C84" s="18">
        <v>6</v>
      </c>
      <c r="D84" s="18">
        <v>10</v>
      </c>
      <c r="E84" s="18">
        <v>335</v>
      </c>
      <c r="F84" s="25"/>
      <c r="G84" s="25"/>
      <c r="H84" s="25"/>
      <c r="I84" s="18">
        <v>37</v>
      </c>
      <c r="J84" s="18">
        <v>12</v>
      </c>
    </row>
    <row r="85" spans="1:10" ht="15">
      <c r="A85" s="18">
        <v>30</v>
      </c>
      <c r="B85" s="18">
        <v>5</v>
      </c>
      <c r="C85" s="18">
        <v>10</v>
      </c>
      <c r="D85" s="18">
        <v>12.5</v>
      </c>
      <c r="E85" s="18">
        <v>335</v>
      </c>
      <c r="F85" s="25"/>
      <c r="G85" s="25"/>
      <c r="H85" s="25"/>
      <c r="I85" s="18">
        <v>15</v>
      </c>
      <c r="J85" s="18">
        <v>8</v>
      </c>
    </row>
    <row r="86" spans="1:10" ht="15">
      <c r="A86" s="18">
        <v>32</v>
      </c>
      <c r="B86" s="18">
        <v>1</v>
      </c>
      <c r="C86" s="18">
        <v>28</v>
      </c>
      <c r="D86" s="18">
        <v>35</v>
      </c>
      <c r="E86" s="18">
        <v>335</v>
      </c>
      <c r="F86" s="25"/>
      <c r="G86" s="25"/>
      <c r="H86" s="25"/>
      <c r="I86" s="18"/>
      <c r="J86" s="18"/>
    </row>
    <row r="87" spans="1:10" ht="15">
      <c r="A87" s="18">
        <v>32</v>
      </c>
      <c r="B87" s="18">
        <v>2</v>
      </c>
      <c r="C87" s="18">
        <v>0</v>
      </c>
      <c r="D87" s="18">
        <v>0</v>
      </c>
      <c r="E87" s="18">
        <v>335</v>
      </c>
      <c r="F87" s="25"/>
      <c r="G87" s="25"/>
      <c r="H87" s="25"/>
      <c r="I87" s="18">
        <v>83</v>
      </c>
      <c r="J87" s="18">
        <v>0</v>
      </c>
    </row>
    <row r="88" spans="1:10" ht="15">
      <c r="A88" s="18">
        <v>32</v>
      </c>
      <c r="B88" s="18">
        <v>3</v>
      </c>
      <c r="C88" s="18">
        <v>26</v>
      </c>
      <c r="D88" s="18">
        <v>31</v>
      </c>
      <c r="E88" s="18">
        <v>335</v>
      </c>
      <c r="F88" s="25"/>
      <c r="G88" s="25"/>
      <c r="H88" s="25"/>
      <c r="I88" s="18"/>
      <c r="J88" s="18">
        <v>0</v>
      </c>
    </row>
    <row r="89" spans="1:10" ht="15">
      <c r="A89" s="18">
        <v>32</v>
      </c>
      <c r="B89" s="18">
        <v>4</v>
      </c>
      <c r="C89" s="18">
        <v>22</v>
      </c>
      <c r="D89" s="18">
        <v>30</v>
      </c>
      <c r="E89" s="18">
        <v>335</v>
      </c>
      <c r="F89" s="25"/>
      <c r="G89" s="25"/>
      <c r="H89" s="25"/>
      <c r="I89" s="18">
        <v>846</v>
      </c>
      <c r="J89" s="18">
        <v>392</v>
      </c>
    </row>
    <row r="90" spans="1:10" ht="15">
      <c r="A90" s="18">
        <v>32</v>
      </c>
      <c r="B90" s="18">
        <v>5</v>
      </c>
      <c r="C90" s="18">
        <v>18</v>
      </c>
      <c r="D90" s="18">
        <v>25</v>
      </c>
      <c r="E90" s="18">
        <v>335</v>
      </c>
      <c r="F90" s="25"/>
      <c r="G90" s="25"/>
      <c r="H90" s="25"/>
      <c r="I90" s="18">
        <v>473</v>
      </c>
      <c r="J90" s="18">
        <v>103</v>
      </c>
    </row>
    <row r="91" spans="1:10" ht="15">
      <c r="A91" s="18">
        <v>34</v>
      </c>
      <c r="B91" s="18">
        <v>2</v>
      </c>
      <c r="C91" s="18"/>
      <c r="D91" s="18"/>
      <c r="E91" s="18">
        <v>335</v>
      </c>
      <c r="F91" s="25"/>
      <c r="G91" s="25"/>
      <c r="H91" s="25"/>
      <c r="I91" s="18">
        <v>68</v>
      </c>
      <c r="J91" s="18">
        <v>2</v>
      </c>
    </row>
    <row r="92" spans="1:10" ht="15">
      <c r="A92" s="18">
        <v>34</v>
      </c>
      <c r="B92" s="18">
        <v>3</v>
      </c>
      <c r="C92" s="18">
        <v>20</v>
      </c>
      <c r="D92" s="18">
        <v>25</v>
      </c>
      <c r="E92" s="18">
        <v>335</v>
      </c>
      <c r="F92" s="25"/>
      <c r="G92" s="25"/>
      <c r="H92" s="25"/>
      <c r="I92" s="18">
        <v>535</v>
      </c>
      <c r="J92" s="18">
        <v>0</v>
      </c>
    </row>
    <row r="93" spans="1:10" ht="15">
      <c r="A93" s="18">
        <v>34</v>
      </c>
      <c r="B93" s="18">
        <v>4</v>
      </c>
      <c r="C93" s="18">
        <v>22</v>
      </c>
      <c r="D93" s="18">
        <v>26</v>
      </c>
      <c r="E93" s="18">
        <v>335</v>
      </c>
      <c r="F93" s="25"/>
      <c r="G93" s="25"/>
      <c r="H93" s="25"/>
      <c r="I93" s="18">
        <v>268</v>
      </c>
      <c r="J93" s="18">
        <v>12</v>
      </c>
    </row>
    <row r="94" spans="1:10" ht="15">
      <c r="A94" s="18">
        <v>34</v>
      </c>
      <c r="B94" s="18">
        <v>5</v>
      </c>
      <c r="C94" s="18">
        <v>18</v>
      </c>
      <c r="D94" s="18">
        <v>21</v>
      </c>
      <c r="E94" s="18">
        <v>335</v>
      </c>
      <c r="F94" s="25"/>
      <c r="G94" s="25"/>
      <c r="H94" s="25"/>
      <c r="I94" s="18">
        <v>154</v>
      </c>
      <c r="J94" s="18">
        <v>0</v>
      </c>
    </row>
    <row r="95" spans="1:10" ht="15">
      <c r="A95" s="18">
        <v>35</v>
      </c>
      <c r="B95" s="18">
        <v>1</v>
      </c>
      <c r="C95" s="18">
        <v>14</v>
      </c>
      <c r="D95" s="18">
        <v>20</v>
      </c>
      <c r="E95" s="18">
        <v>335</v>
      </c>
      <c r="F95" s="25"/>
      <c r="G95" s="25"/>
      <c r="H95" s="25"/>
      <c r="I95" s="18"/>
      <c r="J95" s="18"/>
    </row>
    <row r="96" spans="1:10" ht="15">
      <c r="A96" s="18">
        <v>35</v>
      </c>
      <c r="B96" s="18">
        <v>2</v>
      </c>
      <c r="C96" s="18">
        <v>0</v>
      </c>
      <c r="D96" s="18">
        <v>0</v>
      </c>
      <c r="E96" s="18">
        <v>335</v>
      </c>
      <c r="F96" s="25"/>
      <c r="G96" s="25"/>
      <c r="H96" s="25"/>
      <c r="I96" s="18">
        <v>34</v>
      </c>
      <c r="J96" s="18">
        <v>0</v>
      </c>
    </row>
    <row r="97" spans="1:10" ht="15">
      <c r="A97" s="18">
        <v>35</v>
      </c>
      <c r="B97" s="18">
        <v>3</v>
      </c>
      <c r="C97" s="18">
        <v>8</v>
      </c>
      <c r="D97" s="18">
        <v>11</v>
      </c>
      <c r="E97" s="18">
        <v>335</v>
      </c>
      <c r="F97" s="25"/>
      <c r="G97" s="25"/>
      <c r="H97" s="25"/>
      <c r="I97" s="18">
        <v>518</v>
      </c>
      <c r="J97" s="18">
        <v>2</v>
      </c>
    </row>
    <row r="98" spans="1:10" ht="15">
      <c r="A98" s="18">
        <v>35</v>
      </c>
      <c r="B98" s="18">
        <v>4</v>
      </c>
      <c r="C98" s="18">
        <v>14</v>
      </c>
      <c r="D98" s="18">
        <v>17</v>
      </c>
      <c r="E98" s="18">
        <v>335</v>
      </c>
      <c r="F98" s="25"/>
      <c r="G98" s="25"/>
      <c r="H98" s="25"/>
      <c r="I98" s="18">
        <v>630</v>
      </c>
      <c r="J98" s="18">
        <v>16</v>
      </c>
    </row>
    <row r="99" spans="1:10" ht="15">
      <c r="A99" s="18">
        <v>35</v>
      </c>
      <c r="B99" s="18">
        <v>5</v>
      </c>
      <c r="C99" s="18">
        <v>12</v>
      </c>
      <c r="D99" s="18">
        <v>15</v>
      </c>
      <c r="E99" s="18">
        <v>335</v>
      </c>
      <c r="F99" s="25"/>
      <c r="G99" s="25"/>
      <c r="H99" s="25"/>
      <c r="I99" s="18">
        <v>359</v>
      </c>
      <c r="J99" s="18">
        <v>16</v>
      </c>
    </row>
    <row r="100" spans="1:10" ht="15">
      <c r="A100" s="18">
        <v>37</v>
      </c>
      <c r="B100" s="18">
        <v>1</v>
      </c>
      <c r="C100" s="18">
        <v>14</v>
      </c>
      <c r="D100" s="18">
        <v>18</v>
      </c>
      <c r="E100" s="18">
        <v>335</v>
      </c>
      <c r="F100" s="25"/>
      <c r="G100" s="25"/>
      <c r="H100" s="25"/>
      <c r="I100" s="18"/>
      <c r="J100" s="18"/>
    </row>
    <row r="101" spans="1:10" ht="15">
      <c r="A101" s="18">
        <v>37</v>
      </c>
      <c r="B101" s="18">
        <v>2</v>
      </c>
      <c r="C101" s="18"/>
      <c r="D101" s="18"/>
      <c r="E101" s="18"/>
      <c r="F101" s="25"/>
      <c r="G101" s="25"/>
      <c r="H101" s="25"/>
      <c r="I101" s="18">
        <v>14</v>
      </c>
      <c r="J101" s="18"/>
    </row>
    <row r="102" spans="1:10" ht="15">
      <c r="A102" s="18">
        <v>37</v>
      </c>
      <c r="B102" s="18">
        <v>3</v>
      </c>
      <c r="C102" s="18">
        <v>8</v>
      </c>
      <c r="D102" s="18">
        <v>11</v>
      </c>
      <c r="E102" s="18">
        <v>335</v>
      </c>
      <c r="F102" s="25"/>
      <c r="G102" s="25"/>
      <c r="H102" s="25"/>
      <c r="I102" s="18">
        <v>69</v>
      </c>
      <c r="J102" s="18">
        <v>25</v>
      </c>
    </row>
    <row r="103" spans="1:10" ht="15">
      <c r="A103" s="18">
        <v>37</v>
      </c>
      <c r="B103" s="18">
        <v>4</v>
      </c>
      <c r="C103" s="18">
        <v>18</v>
      </c>
      <c r="D103" s="18">
        <v>27</v>
      </c>
      <c r="E103" s="18">
        <v>335</v>
      </c>
      <c r="F103" s="25"/>
      <c r="G103" s="25"/>
      <c r="H103" s="25"/>
      <c r="I103" s="18">
        <v>170</v>
      </c>
      <c r="J103" s="18">
        <v>62</v>
      </c>
    </row>
    <row r="104" spans="1:10" ht="15">
      <c r="A104" s="18">
        <v>37</v>
      </c>
      <c r="B104" s="18">
        <v>5</v>
      </c>
      <c r="C104" s="18">
        <v>12</v>
      </c>
      <c r="D104" s="18">
        <v>20</v>
      </c>
      <c r="E104" s="18">
        <v>335</v>
      </c>
      <c r="F104" s="25"/>
      <c r="G104" s="25"/>
      <c r="H104" s="25"/>
      <c r="I104" s="18">
        <v>135</v>
      </c>
      <c r="J104" s="18">
        <v>3</v>
      </c>
    </row>
    <row r="105" spans="1:10" ht="15">
      <c r="A105" s="18">
        <v>38</v>
      </c>
      <c r="B105" s="18">
        <v>1</v>
      </c>
      <c r="C105" s="18">
        <v>10</v>
      </c>
      <c r="D105" s="18">
        <v>12.5</v>
      </c>
      <c r="E105" s="18">
        <v>335</v>
      </c>
      <c r="F105" s="25"/>
      <c r="G105" s="25"/>
      <c r="H105" s="25"/>
      <c r="I105" s="18"/>
      <c r="J105" s="18"/>
    </row>
    <row r="106" spans="1:10" ht="15">
      <c r="A106" s="18">
        <v>38</v>
      </c>
      <c r="B106" s="18">
        <v>2</v>
      </c>
      <c r="C106" s="18">
        <v>0</v>
      </c>
      <c r="D106" s="18">
        <v>0</v>
      </c>
      <c r="E106" s="18">
        <v>335</v>
      </c>
      <c r="F106" s="25"/>
      <c r="G106" s="25"/>
      <c r="H106" s="25"/>
      <c r="I106" s="18">
        <v>32</v>
      </c>
      <c r="J106" s="18">
        <v>0</v>
      </c>
    </row>
    <row r="107" spans="1:10" ht="15">
      <c r="A107" s="18">
        <v>38</v>
      </c>
      <c r="B107" s="18">
        <v>3</v>
      </c>
      <c r="C107" s="18">
        <v>12</v>
      </c>
      <c r="D107" s="18">
        <v>17</v>
      </c>
      <c r="E107" s="18">
        <v>335</v>
      </c>
      <c r="F107" s="25"/>
      <c r="G107" s="25"/>
      <c r="H107" s="25"/>
      <c r="I107" s="18">
        <v>202</v>
      </c>
      <c r="J107" s="18">
        <v>0</v>
      </c>
    </row>
    <row r="108" spans="1:10" ht="15">
      <c r="A108" s="18">
        <v>38</v>
      </c>
      <c r="B108" s="18">
        <v>4</v>
      </c>
      <c r="C108" s="18">
        <v>14</v>
      </c>
      <c r="D108" s="18">
        <v>17.5</v>
      </c>
      <c r="E108" s="18">
        <v>335</v>
      </c>
      <c r="F108" s="25"/>
      <c r="G108" s="25"/>
      <c r="H108" s="25"/>
      <c r="I108" s="18">
        <v>454</v>
      </c>
      <c r="J108" s="18">
        <v>15</v>
      </c>
    </row>
    <row r="109" spans="1:10" ht="15">
      <c r="A109" s="18">
        <v>38</v>
      </c>
      <c r="B109" s="18">
        <v>5</v>
      </c>
      <c r="C109" s="18">
        <v>16</v>
      </c>
      <c r="D109" s="18">
        <v>21</v>
      </c>
      <c r="E109" s="18">
        <v>335</v>
      </c>
      <c r="F109" s="25"/>
      <c r="G109" s="25"/>
      <c r="H109" s="25"/>
      <c r="I109" s="18">
        <v>209</v>
      </c>
      <c r="J109" s="18">
        <v>13</v>
      </c>
    </row>
    <row r="110" spans="1:10" ht="15">
      <c r="A110" s="18">
        <v>39</v>
      </c>
      <c r="B110" s="18">
        <v>1</v>
      </c>
      <c r="C110" s="18">
        <v>20</v>
      </c>
      <c r="D110" s="18">
        <v>25</v>
      </c>
      <c r="E110" s="18">
        <v>335</v>
      </c>
      <c r="F110" s="25"/>
      <c r="G110" s="25"/>
      <c r="H110" s="25"/>
      <c r="I110" s="18"/>
      <c r="J110" s="18"/>
    </row>
    <row r="111" spans="1:10" ht="15">
      <c r="A111" s="18">
        <v>39</v>
      </c>
      <c r="B111" s="18">
        <v>2</v>
      </c>
      <c r="C111" s="18"/>
      <c r="D111" s="18"/>
      <c r="E111" s="18">
        <v>335</v>
      </c>
      <c r="F111" s="25"/>
      <c r="G111" s="25"/>
      <c r="H111" s="25"/>
      <c r="I111" s="18">
        <v>434</v>
      </c>
      <c r="J111" s="18">
        <v>0</v>
      </c>
    </row>
    <row r="112" spans="1:10" ht="15">
      <c r="A112" s="18">
        <v>39</v>
      </c>
      <c r="B112" s="18">
        <v>3</v>
      </c>
      <c r="C112" s="18">
        <v>10</v>
      </c>
      <c r="D112" s="18">
        <v>15</v>
      </c>
      <c r="E112" s="18">
        <v>335</v>
      </c>
      <c r="F112" s="25"/>
      <c r="G112" s="25"/>
      <c r="H112" s="25"/>
      <c r="I112" s="18">
        <v>702</v>
      </c>
      <c r="J112" s="18">
        <v>7</v>
      </c>
    </row>
    <row r="113" spans="1:10" ht="15">
      <c r="A113" s="18">
        <v>39</v>
      </c>
      <c r="B113" s="18">
        <v>4</v>
      </c>
      <c r="C113" s="18">
        <v>16</v>
      </c>
      <c r="D113" s="18">
        <v>20</v>
      </c>
      <c r="E113" s="18">
        <v>335</v>
      </c>
      <c r="F113" s="25"/>
      <c r="G113" s="25"/>
      <c r="H113" s="25"/>
      <c r="I113" s="18">
        <v>462</v>
      </c>
      <c r="J113" s="18">
        <v>6</v>
      </c>
    </row>
    <row r="114" spans="1:10" ht="15">
      <c r="A114" s="18">
        <v>39</v>
      </c>
      <c r="B114" s="18">
        <v>5</v>
      </c>
      <c r="C114" s="18">
        <v>20</v>
      </c>
      <c r="D114" s="18">
        <v>25</v>
      </c>
      <c r="E114" s="18">
        <v>335</v>
      </c>
      <c r="F114" s="25"/>
      <c r="G114" s="25"/>
      <c r="H114" s="25"/>
      <c r="I114" s="18">
        <v>265</v>
      </c>
      <c r="J114" s="18">
        <v>26</v>
      </c>
    </row>
    <row r="115" spans="1:10" ht="15">
      <c r="A115" s="18">
        <v>40</v>
      </c>
      <c r="B115" s="18">
        <v>1</v>
      </c>
      <c r="C115" s="18">
        <v>100</v>
      </c>
      <c r="D115" s="18">
        <v>125</v>
      </c>
      <c r="E115" s="18">
        <v>335</v>
      </c>
      <c r="F115" s="25"/>
      <c r="G115" s="25"/>
      <c r="H115" s="25"/>
      <c r="I115" s="18"/>
      <c r="J115" s="18"/>
    </row>
    <row r="116" spans="1:10" ht="15">
      <c r="A116" s="18">
        <v>44</v>
      </c>
      <c r="B116" s="18">
        <v>1</v>
      </c>
      <c r="C116" s="18">
        <v>88</v>
      </c>
      <c r="D116" s="18">
        <v>112.5</v>
      </c>
      <c r="E116" s="18">
        <v>335</v>
      </c>
      <c r="F116" s="25"/>
      <c r="G116" s="25"/>
      <c r="H116" s="25"/>
      <c r="I116" s="18"/>
      <c r="J116" s="18"/>
    </row>
    <row r="117" spans="1:10" ht="15">
      <c r="A117" s="18">
        <v>44</v>
      </c>
      <c r="B117" s="18">
        <v>2</v>
      </c>
      <c r="C117" s="18">
        <v>10</v>
      </c>
      <c r="D117" s="18">
        <v>15</v>
      </c>
      <c r="E117" s="18">
        <v>335</v>
      </c>
      <c r="F117" s="25"/>
      <c r="G117" s="25"/>
      <c r="H117" s="25"/>
      <c r="I117" s="18">
        <v>202</v>
      </c>
      <c r="J117" s="18">
        <v>8</v>
      </c>
    </row>
    <row r="118" spans="1:10" ht="15">
      <c r="A118" s="18">
        <v>44</v>
      </c>
      <c r="B118" s="18">
        <v>3</v>
      </c>
      <c r="C118" s="18">
        <v>28</v>
      </c>
      <c r="D118" s="18">
        <v>37.5</v>
      </c>
      <c r="E118" s="18">
        <v>335</v>
      </c>
      <c r="F118" s="25"/>
      <c r="G118" s="25"/>
      <c r="H118" s="25"/>
      <c r="I118" s="18">
        <v>611</v>
      </c>
      <c r="J118" s="18">
        <v>17</v>
      </c>
    </row>
    <row r="119" spans="1:10" ht="15">
      <c r="A119" s="18">
        <v>44</v>
      </c>
      <c r="B119" s="18">
        <v>4</v>
      </c>
      <c r="C119" s="18">
        <v>56</v>
      </c>
      <c r="D119" s="18">
        <v>70</v>
      </c>
      <c r="E119" s="18">
        <v>335</v>
      </c>
      <c r="F119" s="25"/>
      <c r="G119" s="25"/>
      <c r="H119" s="25"/>
      <c r="I119" s="18">
        <v>48</v>
      </c>
      <c r="J119" s="18">
        <v>33</v>
      </c>
    </row>
    <row r="120" spans="1:10" ht="15">
      <c r="A120" s="18">
        <v>44</v>
      </c>
      <c r="B120" s="18">
        <v>5</v>
      </c>
      <c r="C120" s="18">
        <v>64</v>
      </c>
      <c r="D120" s="18">
        <v>82</v>
      </c>
      <c r="E120" s="18">
        <v>335</v>
      </c>
      <c r="F120" s="25"/>
      <c r="G120" s="25"/>
      <c r="H120" s="25"/>
      <c r="I120" s="18">
        <v>1029</v>
      </c>
      <c r="J120" s="18">
        <v>124</v>
      </c>
    </row>
    <row r="121" spans="1:10" ht="15">
      <c r="A121" s="18">
        <v>45</v>
      </c>
      <c r="B121" s="18">
        <v>1</v>
      </c>
      <c r="C121" s="18">
        <v>24</v>
      </c>
      <c r="D121" s="18">
        <v>30</v>
      </c>
      <c r="E121" s="18">
        <v>335</v>
      </c>
      <c r="F121" s="25"/>
      <c r="G121" s="25"/>
      <c r="H121" s="25"/>
      <c r="I121" s="18"/>
      <c r="J121" s="18"/>
    </row>
    <row r="122" spans="1:10" ht="15">
      <c r="A122" s="18">
        <v>45</v>
      </c>
      <c r="B122" s="18">
        <v>2</v>
      </c>
      <c r="C122" s="18">
        <v>10</v>
      </c>
      <c r="D122" s="18">
        <v>12</v>
      </c>
      <c r="E122" s="18">
        <v>335</v>
      </c>
      <c r="F122" s="25"/>
      <c r="G122" s="25"/>
      <c r="H122" s="25"/>
      <c r="I122" s="18">
        <v>120</v>
      </c>
      <c r="J122" s="18">
        <v>1</v>
      </c>
    </row>
    <row r="123" spans="1:10" ht="15">
      <c r="A123" s="18">
        <v>45</v>
      </c>
      <c r="B123" s="18">
        <v>3</v>
      </c>
      <c r="C123" s="18">
        <v>14</v>
      </c>
      <c r="D123" s="18">
        <v>20</v>
      </c>
      <c r="E123" s="18">
        <v>335</v>
      </c>
      <c r="F123" s="25"/>
      <c r="G123" s="25"/>
      <c r="H123" s="25"/>
      <c r="I123" s="18">
        <v>529</v>
      </c>
      <c r="J123" s="18">
        <v>4</v>
      </c>
    </row>
    <row r="124" spans="1:10" ht="15">
      <c r="A124" s="18">
        <v>45</v>
      </c>
      <c r="B124" s="18">
        <v>4</v>
      </c>
      <c r="C124" s="18">
        <v>22</v>
      </c>
      <c r="D124" s="18">
        <v>30</v>
      </c>
      <c r="E124" s="18">
        <v>335</v>
      </c>
      <c r="F124" s="25"/>
      <c r="G124" s="25"/>
      <c r="H124" s="25"/>
      <c r="I124" s="18">
        <v>787</v>
      </c>
      <c r="J124" s="18">
        <v>16</v>
      </c>
    </row>
    <row r="125" spans="1:10" ht="15">
      <c r="A125" s="18">
        <v>45</v>
      </c>
      <c r="B125" s="18">
        <v>5</v>
      </c>
      <c r="C125" s="18">
        <v>18</v>
      </c>
      <c r="D125" s="18">
        <v>22</v>
      </c>
      <c r="E125" s="18">
        <v>335</v>
      </c>
      <c r="F125" s="25"/>
      <c r="G125" s="25"/>
      <c r="H125" s="25"/>
      <c r="I125" s="18">
        <v>280</v>
      </c>
      <c r="J125" s="18">
        <v>1</v>
      </c>
    </row>
    <row r="126" spans="1:10" ht="15">
      <c r="A126" s="18">
        <v>46</v>
      </c>
      <c r="B126" s="18">
        <v>1</v>
      </c>
      <c r="C126" s="18">
        <v>18</v>
      </c>
      <c r="D126" s="18">
        <v>20</v>
      </c>
      <c r="E126" s="18">
        <v>335</v>
      </c>
      <c r="F126" s="25"/>
      <c r="G126" s="25"/>
      <c r="H126" s="25"/>
      <c r="I126" s="18"/>
      <c r="J126" s="18"/>
    </row>
    <row r="127" spans="1:10" ht="15">
      <c r="A127" s="18">
        <v>46</v>
      </c>
      <c r="B127" s="18">
        <v>2</v>
      </c>
      <c r="C127" s="18">
        <v>0</v>
      </c>
      <c r="D127" s="18">
        <v>0</v>
      </c>
      <c r="E127" s="18">
        <v>335</v>
      </c>
      <c r="F127" s="25"/>
      <c r="G127" s="25"/>
      <c r="H127" s="25"/>
      <c r="I127" s="18">
        <v>14</v>
      </c>
      <c r="J127" s="18">
        <v>0</v>
      </c>
    </row>
    <row r="128" spans="1:10" ht="15">
      <c r="A128" s="18">
        <v>46</v>
      </c>
      <c r="B128" s="18">
        <v>3</v>
      </c>
      <c r="C128" s="18">
        <v>8</v>
      </c>
      <c r="D128" s="18">
        <v>10</v>
      </c>
      <c r="E128" s="18">
        <v>335</v>
      </c>
      <c r="F128" s="25"/>
      <c r="G128" s="25"/>
      <c r="H128" s="25"/>
      <c r="I128" s="18">
        <v>99</v>
      </c>
      <c r="J128" s="18">
        <v>1</v>
      </c>
    </row>
    <row r="129" spans="1:10" ht="15">
      <c r="A129" s="18">
        <v>46</v>
      </c>
      <c r="B129" s="18">
        <v>4</v>
      </c>
      <c r="C129" s="18">
        <v>14</v>
      </c>
      <c r="D129" s="18">
        <v>20</v>
      </c>
      <c r="E129" s="18">
        <v>335</v>
      </c>
      <c r="F129" s="25"/>
      <c r="G129" s="25"/>
      <c r="H129" s="25"/>
      <c r="I129" s="18">
        <v>188</v>
      </c>
      <c r="J129" s="18">
        <v>13</v>
      </c>
    </row>
    <row r="130" spans="1:10" ht="15">
      <c r="A130" s="18">
        <v>46</v>
      </c>
      <c r="B130" s="18">
        <v>5</v>
      </c>
      <c r="C130" s="18">
        <v>32</v>
      </c>
      <c r="D130" s="18">
        <v>39</v>
      </c>
      <c r="E130" s="18">
        <v>335</v>
      </c>
      <c r="F130" s="25"/>
      <c r="G130" s="25"/>
      <c r="H130" s="25"/>
      <c r="I130" s="18">
        <v>257</v>
      </c>
      <c r="J130" s="18">
        <v>39</v>
      </c>
    </row>
    <row r="131" spans="1:10" ht="15">
      <c r="A131" s="18">
        <v>47</v>
      </c>
      <c r="B131" s="18">
        <v>1</v>
      </c>
      <c r="C131" s="18">
        <v>32</v>
      </c>
      <c r="D131" s="18">
        <v>41</v>
      </c>
      <c r="E131" s="18">
        <v>335</v>
      </c>
      <c r="F131" s="25"/>
      <c r="G131" s="25"/>
      <c r="H131" s="25"/>
      <c r="I131" s="18"/>
      <c r="J131" s="18"/>
    </row>
    <row r="132" spans="1:10" ht="15">
      <c r="A132" s="18">
        <v>48</v>
      </c>
      <c r="B132" s="18">
        <v>1</v>
      </c>
      <c r="C132" s="18">
        <v>60</v>
      </c>
      <c r="D132" s="18">
        <v>75</v>
      </c>
      <c r="E132" s="18">
        <v>335</v>
      </c>
      <c r="F132" s="25"/>
      <c r="G132" s="25"/>
      <c r="H132" s="25"/>
      <c r="I132" s="18"/>
      <c r="J132" s="18"/>
    </row>
    <row r="133" spans="1:10" ht="15">
      <c r="A133" s="18">
        <v>49</v>
      </c>
      <c r="B133" s="18">
        <v>1</v>
      </c>
      <c r="C133" s="18">
        <v>50</v>
      </c>
      <c r="D133" s="18">
        <v>70</v>
      </c>
      <c r="E133" s="18">
        <v>335</v>
      </c>
      <c r="F133" s="25"/>
      <c r="G133" s="25"/>
      <c r="H133" s="25"/>
      <c r="I133" s="18"/>
      <c r="J133" s="18"/>
    </row>
    <row r="134" spans="1:10" ht="15">
      <c r="A134" s="18">
        <v>50</v>
      </c>
      <c r="B134" s="18">
        <v>1</v>
      </c>
      <c r="C134" s="18">
        <v>60</v>
      </c>
      <c r="D134" s="18">
        <v>75</v>
      </c>
      <c r="E134" s="18">
        <v>335</v>
      </c>
      <c r="F134" s="25"/>
      <c r="G134" s="25"/>
      <c r="H134" s="25"/>
      <c r="I134" s="18"/>
      <c r="J134" s="18"/>
    </row>
    <row r="135" spans="1:10" ht="15">
      <c r="A135" s="18" t="s">
        <v>71</v>
      </c>
      <c r="B135" s="18">
        <v>1</v>
      </c>
      <c r="C135" s="18">
        <v>22</v>
      </c>
      <c r="D135" s="18">
        <v>25</v>
      </c>
      <c r="E135" s="18">
        <v>335</v>
      </c>
      <c r="F135" s="25"/>
      <c r="G135" s="25"/>
      <c r="H135" s="25"/>
      <c r="I135" s="18"/>
      <c r="J135" s="18"/>
    </row>
    <row r="136" spans="1:10" ht="15">
      <c r="A136" s="18">
        <v>52</v>
      </c>
      <c r="B136" s="18">
        <v>1</v>
      </c>
      <c r="C136" s="18">
        <v>52</v>
      </c>
      <c r="D136" s="18">
        <v>65</v>
      </c>
      <c r="E136" s="18">
        <v>335</v>
      </c>
      <c r="F136" s="25"/>
      <c r="G136" s="25"/>
      <c r="H136" s="25"/>
      <c r="I136" s="18"/>
      <c r="J136" s="18"/>
    </row>
    <row r="137" spans="1:10" ht="15">
      <c r="A137" s="18">
        <v>54</v>
      </c>
      <c r="B137" s="18">
        <v>1</v>
      </c>
      <c r="C137" s="18">
        <v>30</v>
      </c>
      <c r="D137" s="18">
        <v>35</v>
      </c>
      <c r="E137" s="18">
        <v>335</v>
      </c>
      <c r="F137" s="25"/>
      <c r="G137" s="25"/>
      <c r="H137" s="25"/>
      <c r="I137" s="18"/>
      <c r="J137" s="18"/>
    </row>
    <row r="138" spans="1:10" ht="15">
      <c r="A138" s="5"/>
      <c r="B138" s="5"/>
      <c r="C138" s="5"/>
      <c r="D138" s="5"/>
      <c r="E138" s="5"/>
      <c r="I138" s="18">
        <f>SUM(I6:I136)</f>
        <v>32190</v>
      </c>
      <c r="J138" s="18"/>
    </row>
    <row r="139" spans="1:10" ht="16.5" thickBot="1">
      <c r="A139" s="19" t="s">
        <v>72</v>
      </c>
      <c r="B139" s="5"/>
      <c r="C139" s="5"/>
      <c r="D139" s="5"/>
      <c r="E139" s="5"/>
      <c r="I139" s="18"/>
      <c r="J139" s="18"/>
    </row>
    <row r="140" spans="1:10" ht="15">
      <c r="A140" s="26">
        <v>8</v>
      </c>
      <c r="B140" s="27" t="s">
        <v>73</v>
      </c>
      <c r="C140" s="28">
        <v>8</v>
      </c>
      <c r="D140" s="28">
        <v>10</v>
      </c>
      <c r="E140" s="28">
        <v>500</v>
      </c>
      <c r="F140" s="29"/>
      <c r="G140" s="29"/>
      <c r="H140" s="29"/>
      <c r="I140" s="28">
        <v>48</v>
      </c>
      <c r="J140" s="30"/>
    </row>
    <row r="141" spans="1:10" ht="15">
      <c r="A141" s="31">
        <v>9</v>
      </c>
      <c r="B141" s="32" t="s">
        <v>73</v>
      </c>
      <c r="C141" s="33">
        <v>4</v>
      </c>
      <c r="D141" s="33">
        <v>5</v>
      </c>
      <c r="E141" s="33">
        <v>500</v>
      </c>
      <c r="F141" s="34"/>
      <c r="G141" s="34"/>
      <c r="H141" s="34"/>
      <c r="I141" s="33">
        <v>39</v>
      </c>
      <c r="J141" s="35">
        <v>4</v>
      </c>
    </row>
    <row r="142" spans="1:10" ht="15">
      <c r="A142" s="31">
        <v>10</v>
      </c>
      <c r="B142" s="32" t="s">
        <v>73</v>
      </c>
      <c r="C142" s="33"/>
      <c r="D142" s="33"/>
      <c r="E142" s="33">
        <v>500</v>
      </c>
      <c r="F142" s="34"/>
      <c r="G142" s="34"/>
      <c r="H142" s="34"/>
      <c r="I142" s="33">
        <v>117</v>
      </c>
      <c r="J142" s="35">
        <v>12</v>
      </c>
    </row>
    <row r="143" spans="1:10" ht="15">
      <c r="A143" s="31">
        <v>11</v>
      </c>
      <c r="B143" s="32" t="s">
        <v>73</v>
      </c>
      <c r="C143" s="33"/>
      <c r="D143" s="33"/>
      <c r="E143" s="33">
        <v>500</v>
      </c>
      <c r="F143" s="34"/>
      <c r="G143" s="34"/>
      <c r="H143" s="34"/>
      <c r="I143" s="33">
        <v>611</v>
      </c>
      <c r="J143" s="35">
        <v>6</v>
      </c>
    </row>
    <row r="144" spans="1:10" ht="15">
      <c r="A144" s="31">
        <v>15</v>
      </c>
      <c r="B144" s="32" t="s">
        <v>73</v>
      </c>
      <c r="C144" s="33">
        <v>30</v>
      </c>
      <c r="D144" s="33">
        <v>37</v>
      </c>
      <c r="E144" s="33">
        <v>500</v>
      </c>
      <c r="F144" s="34"/>
      <c r="G144" s="34"/>
      <c r="H144" s="34"/>
      <c r="I144" s="33">
        <v>311</v>
      </c>
      <c r="J144" s="35">
        <v>13</v>
      </c>
    </row>
    <row r="145" spans="1:10" ht="15">
      <c r="A145" s="31">
        <v>19</v>
      </c>
      <c r="B145" s="32" t="s">
        <v>73</v>
      </c>
      <c r="C145" s="33">
        <v>22</v>
      </c>
      <c r="D145" s="33">
        <v>28</v>
      </c>
      <c r="E145" s="33">
        <v>500</v>
      </c>
      <c r="F145" s="34"/>
      <c r="G145" s="34"/>
      <c r="H145" s="34"/>
      <c r="I145" s="33">
        <v>885</v>
      </c>
      <c r="J145" s="35"/>
    </row>
    <row r="146" spans="1:10" ht="15">
      <c r="A146" s="31">
        <v>20</v>
      </c>
      <c r="B146" s="32" t="s">
        <v>73</v>
      </c>
      <c r="C146" s="33"/>
      <c r="D146" s="33"/>
      <c r="E146" s="33">
        <v>500</v>
      </c>
      <c r="F146" s="34"/>
      <c r="G146" s="34"/>
      <c r="H146" s="34"/>
      <c r="I146" s="33">
        <v>633</v>
      </c>
      <c r="J146" s="35">
        <v>28</v>
      </c>
    </row>
    <row r="147" spans="1:10" ht="15">
      <c r="A147" s="31">
        <v>31</v>
      </c>
      <c r="B147" s="32" t="s">
        <v>73</v>
      </c>
      <c r="C147" s="33">
        <v>6</v>
      </c>
      <c r="D147" s="33">
        <v>6</v>
      </c>
      <c r="E147" s="33">
        <v>500</v>
      </c>
      <c r="F147" s="34"/>
      <c r="G147" s="34"/>
      <c r="H147" s="34"/>
      <c r="I147" s="33">
        <v>79</v>
      </c>
      <c r="J147" s="35">
        <v>12</v>
      </c>
    </row>
    <row r="148" spans="1:10" ht="15">
      <c r="A148" s="31">
        <v>42</v>
      </c>
      <c r="B148" s="32" t="s">
        <v>73</v>
      </c>
      <c r="C148" s="33">
        <v>26</v>
      </c>
      <c r="D148" s="33">
        <v>33</v>
      </c>
      <c r="E148" s="33">
        <v>500</v>
      </c>
      <c r="F148" s="34"/>
      <c r="G148" s="34"/>
      <c r="H148" s="34"/>
      <c r="I148" s="33">
        <v>371</v>
      </c>
      <c r="J148" s="35">
        <v>6</v>
      </c>
    </row>
    <row r="149" spans="1:10" ht="15">
      <c r="A149" s="31">
        <v>51</v>
      </c>
      <c r="B149" s="32" t="s">
        <v>73</v>
      </c>
      <c r="C149" s="33">
        <v>56</v>
      </c>
      <c r="D149" s="33">
        <v>70</v>
      </c>
      <c r="E149" s="33">
        <v>500</v>
      </c>
      <c r="F149" s="34"/>
      <c r="G149" s="34"/>
      <c r="H149" s="34"/>
      <c r="I149" s="33">
        <v>126</v>
      </c>
      <c r="J149" s="35">
        <v>68</v>
      </c>
    </row>
    <row r="150" spans="1:10" ht="15">
      <c r="A150" s="31">
        <v>55</v>
      </c>
      <c r="B150" s="32" t="s">
        <v>73</v>
      </c>
      <c r="C150" s="33">
        <v>0</v>
      </c>
      <c r="D150" s="33">
        <v>0</v>
      </c>
      <c r="E150" s="33">
        <v>500</v>
      </c>
      <c r="F150" s="34"/>
      <c r="G150" s="34"/>
      <c r="H150" s="34"/>
      <c r="I150" s="33">
        <v>32</v>
      </c>
      <c r="J150" s="35">
        <v>0</v>
      </c>
    </row>
    <row r="151" spans="1:10" ht="15">
      <c r="A151" s="36"/>
      <c r="B151" s="37"/>
      <c r="C151" s="37"/>
      <c r="D151" s="37"/>
      <c r="E151" s="37"/>
      <c r="F151" s="34"/>
      <c r="G151" s="34"/>
      <c r="H151" s="34"/>
      <c r="I151" s="38"/>
      <c r="J151" s="39"/>
    </row>
    <row r="152" spans="1:10" ht="15.75" thickBot="1">
      <c r="A152" s="40"/>
      <c r="B152" s="41"/>
      <c r="C152" s="41"/>
      <c r="D152" s="41"/>
      <c r="E152" s="42" t="s">
        <v>74</v>
      </c>
      <c r="F152" s="43"/>
      <c r="G152" s="43"/>
      <c r="H152" s="43"/>
      <c r="I152" s="44">
        <f>SUM(I140:I150)</f>
        <v>3252</v>
      </c>
      <c r="J152" s="45">
        <f>SUM(J141:J151)</f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">
      <selection activeCell="A1" sqref="A1:J112"/>
    </sheetView>
  </sheetViews>
  <sheetFormatPr defaultColWidth="9.140625" defaultRowHeight="15"/>
  <sheetData>
    <row r="1" spans="1:10" ht="19.5">
      <c r="A1" s="48" t="s">
        <v>78</v>
      </c>
      <c r="B1" s="49"/>
      <c r="C1" s="49"/>
      <c r="D1" s="50"/>
      <c r="E1" s="50"/>
      <c r="F1" s="34"/>
      <c r="G1" s="34"/>
      <c r="H1" s="34"/>
      <c r="I1" s="50"/>
      <c r="J1" s="50"/>
    </row>
    <row r="2" spans="1:10" ht="19.5">
      <c r="A2" s="51" t="s">
        <v>79</v>
      </c>
      <c r="B2" s="49"/>
      <c r="C2" s="49"/>
      <c r="D2" s="50"/>
      <c r="E2" s="50"/>
      <c r="F2" s="34"/>
      <c r="G2" s="34"/>
      <c r="H2" s="34"/>
      <c r="I2" s="50"/>
      <c r="J2" s="50"/>
    </row>
    <row r="3" spans="1:10" ht="15">
      <c r="A3" s="34"/>
      <c r="B3" s="49" t="s">
        <v>74</v>
      </c>
      <c r="C3" s="49" t="s">
        <v>80</v>
      </c>
      <c r="D3" s="50"/>
      <c r="E3" s="50"/>
      <c r="F3" s="34"/>
      <c r="G3" s="34"/>
      <c r="H3" s="34" t="s">
        <v>74</v>
      </c>
      <c r="I3" s="50"/>
      <c r="J3" s="50"/>
    </row>
    <row r="4" spans="1:10" ht="15.75">
      <c r="A4" s="34" t="s">
        <v>81</v>
      </c>
      <c r="B4" s="49" t="s">
        <v>82</v>
      </c>
      <c r="C4" s="49" t="s">
        <v>82</v>
      </c>
      <c r="D4" s="50" t="s">
        <v>83</v>
      </c>
      <c r="E4" s="50" t="s">
        <v>84</v>
      </c>
      <c r="F4" s="34"/>
      <c r="G4" s="34"/>
      <c r="H4" s="34" t="s">
        <v>85</v>
      </c>
      <c r="I4" s="50" t="s">
        <v>83</v>
      </c>
      <c r="J4" s="50" t="s">
        <v>84</v>
      </c>
    </row>
    <row r="5" spans="1:10" ht="15">
      <c r="A5" s="52" t="s">
        <v>86</v>
      </c>
      <c r="B5" s="53">
        <v>2268.3869890501264</v>
      </c>
      <c r="C5" s="53">
        <f aca="true" t="shared" si="0" ref="C5:C68">B5/62</f>
        <v>36.58688692016333</v>
      </c>
      <c r="D5" s="54">
        <f aca="true" t="shared" si="1" ref="D5:D68">B5/B$111</f>
        <v>0.27461778569077383</v>
      </c>
      <c r="E5" s="55">
        <f aca="true" t="shared" si="2" ref="E5:E68">B5/B$112</f>
        <v>0.2490625752430376</v>
      </c>
      <c r="F5" s="34"/>
      <c r="G5" s="52" t="s">
        <v>86</v>
      </c>
      <c r="H5" s="56">
        <v>3999</v>
      </c>
      <c r="I5" s="54">
        <f aca="true" t="shared" si="3" ref="I5:I68">H5/H$111</f>
        <v>0.2629018473473144</v>
      </c>
      <c r="J5" s="55">
        <f aca="true" t="shared" si="4" ref="J5:J68">H5/H$112</f>
        <v>0.238475758840718</v>
      </c>
    </row>
    <row r="6" spans="1:10" ht="15">
      <c r="A6" s="57" t="s">
        <v>87</v>
      </c>
      <c r="B6" s="49">
        <v>1457.7028116986414</v>
      </c>
      <c r="C6" s="49">
        <f t="shared" si="0"/>
        <v>23.511335672558733</v>
      </c>
      <c r="D6" s="50">
        <f t="shared" si="1"/>
        <v>0.1764739086744294</v>
      </c>
      <c r="E6" s="58">
        <f t="shared" si="2"/>
        <v>0.16005170985957262</v>
      </c>
      <c r="F6" s="34"/>
      <c r="G6" s="57" t="s">
        <v>87</v>
      </c>
      <c r="H6" s="34">
        <v>2712</v>
      </c>
      <c r="I6" s="50">
        <f t="shared" si="3"/>
        <v>0.17829202550785617</v>
      </c>
      <c r="J6" s="58">
        <f t="shared" si="4"/>
        <v>0.16172699624306758</v>
      </c>
    </row>
    <row r="7" spans="1:10" ht="15">
      <c r="A7" s="57" t="s">
        <v>88</v>
      </c>
      <c r="B7" s="49">
        <v>978.5199379481742</v>
      </c>
      <c r="C7" s="49">
        <f t="shared" si="0"/>
        <v>15.78257964432539</v>
      </c>
      <c r="D7" s="50">
        <f t="shared" si="1"/>
        <v>0.11846258152191459</v>
      </c>
      <c r="E7" s="58">
        <f t="shared" si="2"/>
        <v>0.10743876457080317</v>
      </c>
      <c r="F7" s="34"/>
      <c r="G7" s="57" t="s">
        <v>88</v>
      </c>
      <c r="H7" s="34">
        <v>1902</v>
      </c>
      <c r="I7" s="50">
        <f t="shared" si="3"/>
        <v>0.12504108868581948</v>
      </c>
      <c r="J7" s="58">
        <f t="shared" si="4"/>
        <v>0.1134235792235673</v>
      </c>
    </row>
    <row r="8" spans="1:10" ht="15">
      <c r="A8" s="57" t="s">
        <v>89</v>
      </c>
      <c r="B8" s="49">
        <v>638.5056362948299</v>
      </c>
      <c r="C8" s="49">
        <f t="shared" si="0"/>
        <v>10.29847800475532</v>
      </c>
      <c r="D8" s="50">
        <f t="shared" si="1"/>
        <v>0.07729942238109443</v>
      </c>
      <c r="E8" s="58">
        <f t="shared" si="2"/>
        <v>0.07010614099377137</v>
      </c>
      <c r="F8" s="34"/>
      <c r="G8" s="57" t="s">
        <v>89</v>
      </c>
      <c r="H8" s="34">
        <v>1143</v>
      </c>
      <c r="I8" s="50">
        <f t="shared" si="3"/>
        <v>0.07514298862665177</v>
      </c>
      <c r="J8" s="58">
        <f t="shared" si="4"/>
        <v>0.06816148846085038</v>
      </c>
    </row>
    <row r="9" spans="1:10" ht="15">
      <c r="A9" s="57" t="s">
        <v>90</v>
      </c>
      <c r="B9" s="49">
        <v>498.707854851285</v>
      </c>
      <c r="C9" s="49">
        <f t="shared" si="0"/>
        <v>8.043675078246531</v>
      </c>
      <c r="D9" s="50">
        <f t="shared" si="1"/>
        <v>0.06037508038397117</v>
      </c>
      <c r="E9" s="58">
        <f t="shared" si="2"/>
        <v>0.054756733847783186</v>
      </c>
      <c r="F9" s="34"/>
      <c r="G9" s="57" t="s">
        <v>90</v>
      </c>
      <c r="H9" s="34">
        <v>1008</v>
      </c>
      <c r="I9" s="50">
        <f t="shared" si="3"/>
        <v>0.06626783248964566</v>
      </c>
      <c r="J9" s="58">
        <f t="shared" si="4"/>
        <v>0.06011091895760033</v>
      </c>
    </row>
    <row r="10" spans="1:10" ht="15">
      <c r="A10" s="57" t="s">
        <v>91</v>
      </c>
      <c r="B10" s="49">
        <v>457.9289228184107</v>
      </c>
      <c r="C10" s="49">
        <f t="shared" si="0"/>
        <v>7.385950368038882</v>
      </c>
      <c r="D10" s="50">
        <f t="shared" si="1"/>
        <v>0.05543825960702259</v>
      </c>
      <c r="E10" s="58">
        <f t="shared" si="2"/>
        <v>0.05027932065647342</v>
      </c>
      <c r="F10" s="34"/>
      <c r="G10" s="57" t="s">
        <v>91</v>
      </c>
      <c r="H10" s="34">
        <v>872</v>
      </c>
      <c r="I10" s="50">
        <f t="shared" si="3"/>
        <v>0.05732693445532838</v>
      </c>
      <c r="J10" s="58">
        <f t="shared" si="4"/>
        <v>0.05200071560617807</v>
      </c>
    </row>
    <row r="11" spans="1:10" ht="15">
      <c r="A11" s="57" t="s">
        <v>92</v>
      </c>
      <c r="B11" s="49">
        <v>255.35104024213769</v>
      </c>
      <c r="C11" s="49">
        <f t="shared" si="0"/>
        <v>4.118565165195769</v>
      </c>
      <c r="D11" s="50">
        <f t="shared" si="1"/>
        <v>0.0309135687974015</v>
      </c>
      <c r="E11" s="58">
        <f t="shared" si="2"/>
        <v>0.028036833212628676</v>
      </c>
      <c r="F11" s="34"/>
      <c r="G11" s="57" t="s">
        <v>92</v>
      </c>
      <c r="H11" s="34">
        <v>475</v>
      </c>
      <c r="I11" s="50">
        <f t="shared" si="3"/>
        <v>0.03122740122279929</v>
      </c>
      <c r="J11" s="58">
        <f t="shared" si="4"/>
        <v>0.028326077881805713</v>
      </c>
    </row>
    <row r="12" spans="1:10" ht="15">
      <c r="A12" s="57" t="s">
        <v>93</v>
      </c>
      <c r="B12" s="49">
        <v>147.63643653368572</v>
      </c>
      <c r="C12" s="49">
        <f t="shared" si="0"/>
        <v>2.3812328473175115</v>
      </c>
      <c r="D12" s="50">
        <f t="shared" si="1"/>
        <v>0.017873313276732656</v>
      </c>
      <c r="E12" s="58">
        <f t="shared" si="2"/>
        <v>0.016210069648734216</v>
      </c>
      <c r="F12" s="34"/>
      <c r="G12" s="57" t="s">
        <v>93</v>
      </c>
      <c r="H12" s="34">
        <v>276</v>
      </c>
      <c r="I12" s="50">
        <f t="shared" si="3"/>
        <v>0.018144763657879166</v>
      </c>
      <c r="J12" s="58">
        <f t="shared" si="4"/>
        <v>0.016458942095533426</v>
      </c>
    </row>
    <row r="13" spans="1:10" ht="15">
      <c r="A13" s="57" t="s">
        <v>94</v>
      </c>
      <c r="B13" s="49">
        <v>131.98221011479623</v>
      </c>
      <c r="C13" s="49">
        <f t="shared" si="0"/>
        <v>2.1287453244321974</v>
      </c>
      <c r="D13" s="50">
        <f t="shared" si="1"/>
        <v>0.015978165307444753</v>
      </c>
      <c r="E13" s="58">
        <f t="shared" si="2"/>
        <v>0.014491279175967995</v>
      </c>
      <c r="F13" s="34"/>
      <c r="G13" s="57" t="s">
        <v>94</v>
      </c>
      <c r="H13" s="34">
        <v>263</v>
      </c>
      <c r="I13" s="50">
        <f t="shared" si="3"/>
        <v>0.017290118992834135</v>
      </c>
      <c r="J13" s="58">
        <f t="shared" si="4"/>
        <v>0.015683702069294533</v>
      </c>
    </row>
    <row r="14" spans="1:10" ht="15">
      <c r="A14" s="57" t="s">
        <v>95</v>
      </c>
      <c r="B14" s="49">
        <v>117.48862623784336</v>
      </c>
      <c r="C14" s="49">
        <f t="shared" si="0"/>
        <v>1.8949778425458608</v>
      </c>
      <c r="D14" s="50">
        <f t="shared" si="1"/>
        <v>0.014223528232631085</v>
      </c>
      <c r="E14" s="58">
        <f t="shared" si="2"/>
        <v>0.012899924022583678</v>
      </c>
      <c r="F14" s="34"/>
      <c r="G14" s="57" t="s">
        <v>95</v>
      </c>
      <c r="H14" s="34">
        <v>222</v>
      </c>
      <c r="I14" s="50">
        <f t="shared" si="3"/>
        <v>0.01459470120307672</v>
      </c>
      <c r="J14" s="58">
        <f t="shared" si="4"/>
        <v>0.013238714294233407</v>
      </c>
    </row>
    <row r="15" spans="1:10" ht="15">
      <c r="A15" s="57" t="s">
        <v>96</v>
      </c>
      <c r="B15" s="49">
        <v>116.79804519976213</v>
      </c>
      <c r="C15" s="49">
        <f t="shared" si="0"/>
        <v>1.8838394387058408</v>
      </c>
      <c r="D15" s="50">
        <f t="shared" si="1"/>
        <v>0.014139924404698129</v>
      </c>
      <c r="E15" s="58">
        <f t="shared" si="2"/>
        <v>0.012824100147473838</v>
      </c>
      <c r="F15" s="34"/>
      <c r="G15" s="57" t="s">
        <v>96</v>
      </c>
      <c r="H15" s="34">
        <v>199</v>
      </c>
      <c r="I15" s="50">
        <f t="shared" si="3"/>
        <v>0.013082637564920124</v>
      </c>
      <c r="J15" s="58">
        <f t="shared" si="4"/>
        <v>0.011867135786272288</v>
      </c>
    </row>
    <row r="16" spans="1:10" ht="15">
      <c r="A16" s="57" t="s">
        <v>97</v>
      </c>
      <c r="B16" s="49">
        <v>104.39311473915647</v>
      </c>
      <c r="C16" s="49">
        <f t="shared" si="0"/>
        <v>1.683759915147685</v>
      </c>
      <c r="D16" s="50">
        <f t="shared" si="1"/>
        <v>0.012638146025971818</v>
      </c>
      <c r="E16" s="58">
        <f t="shared" si="2"/>
        <v>0.01146207332350453</v>
      </c>
      <c r="F16" s="34"/>
      <c r="G16" s="57" t="s">
        <v>97</v>
      </c>
      <c r="H16" s="34">
        <v>194</v>
      </c>
      <c r="I16" s="50">
        <f t="shared" si="3"/>
        <v>0.012753928078364342</v>
      </c>
      <c r="J16" s="58">
        <f t="shared" si="4"/>
        <v>0.011568966545411175</v>
      </c>
    </row>
    <row r="17" spans="1:10" ht="15">
      <c r="A17" s="57" t="s">
        <v>98</v>
      </c>
      <c r="B17" s="49">
        <v>101.20269492781767</v>
      </c>
      <c r="C17" s="49">
        <f t="shared" si="0"/>
        <v>1.6323015310938334</v>
      </c>
      <c r="D17" s="50">
        <f t="shared" si="1"/>
        <v>0.012251904159728036</v>
      </c>
      <c r="E17" s="58">
        <f t="shared" si="2"/>
        <v>0.011111774111705936</v>
      </c>
      <c r="F17" s="34"/>
      <c r="G17" s="57" t="s">
        <v>98</v>
      </c>
      <c r="H17" s="34">
        <v>159</v>
      </c>
      <c r="I17" s="50">
        <f t="shared" si="3"/>
        <v>0.010452961672473868</v>
      </c>
      <c r="J17" s="58">
        <f t="shared" si="4"/>
        <v>0.009481781859383386</v>
      </c>
    </row>
    <row r="18" spans="1:10" ht="15">
      <c r="A18" s="57" t="s">
        <v>99</v>
      </c>
      <c r="B18" s="49">
        <v>77.09339802272</v>
      </c>
      <c r="C18" s="49">
        <f t="shared" si="0"/>
        <v>1.243441903592258</v>
      </c>
      <c r="D18" s="50">
        <f t="shared" si="1"/>
        <v>0.00933315979970515</v>
      </c>
      <c r="E18" s="58">
        <f t="shared" si="2"/>
        <v>0.008464640442068258</v>
      </c>
      <c r="F18" s="34"/>
      <c r="G18" s="57" t="s">
        <v>99</v>
      </c>
      <c r="H18" s="34">
        <v>150</v>
      </c>
      <c r="I18" s="50">
        <f t="shared" si="3"/>
        <v>0.00986128459667346</v>
      </c>
      <c r="J18" s="58">
        <f t="shared" si="4"/>
        <v>0.008945077225833382</v>
      </c>
    </row>
    <row r="19" spans="1:10" ht="15">
      <c r="A19" s="59" t="s">
        <v>100</v>
      </c>
      <c r="B19" s="60">
        <v>55.972704236200414</v>
      </c>
      <c r="C19" s="60">
        <f t="shared" si="0"/>
        <v>0.9027855521967809</v>
      </c>
      <c r="D19" s="61">
        <f t="shared" si="1"/>
        <v>0.006776224767056396</v>
      </c>
      <c r="E19" s="62">
        <f t="shared" si="2"/>
        <v>0.006145647073307603</v>
      </c>
      <c r="F19" s="34"/>
      <c r="G19" s="59" t="s">
        <v>100</v>
      </c>
      <c r="H19" s="63">
        <v>103</v>
      </c>
      <c r="I19" s="61">
        <f t="shared" si="3"/>
        <v>0.006771415423049109</v>
      </c>
      <c r="J19" s="62">
        <f t="shared" si="4"/>
        <v>0.006142286361738923</v>
      </c>
    </row>
    <row r="20" spans="1:10" ht="15">
      <c r="A20" s="34" t="s">
        <v>101</v>
      </c>
      <c r="B20" s="49">
        <v>53.8094854873364</v>
      </c>
      <c r="C20" s="49">
        <f t="shared" si="0"/>
        <v>0.8678949272151033</v>
      </c>
      <c r="D20" s="50">
        <f t="shared" si="1"/>
        <v>0.006514338966421223</v>
      </c>
      <c r="E20" s="50">
        <f t="shared" si="2"/>
        <v>0.005908131678003867</v>
      </c>
      <c r="F20" s="34"/>
      <c r="G20" s="34" t="s">
        <v>102</v>
      </c>
      <c r="H20" s="34">
        <v>89</v>
      </c>
      <c r="I20" s="50">
        <f t="shared" si="3"/>
        <v>0.00585102886069292</v>
      </c>
      <c r="J20" s="50">
        <f t="shared" si="4"/>
        <v>0.0053074124873278075</v>
      </c>
    </row>
    <row r="21" spans="1:10" ht="15">
      <c r="A21" s="34" t="s">
        <v>103</v>
      </c>
      <c r="B21" s="49">
        <v>48.949328802801695</v>
      </c>
      <c r="C21" s="49">
        <f t="shared" si="0"/>
        <v>0.7895053032709951</v>
      </c>
      <c r="D21" s="50">
        <f t="shared" si="1"/>
        <v>0.005925953707089426</v>
      </c>
      <c r="E21" s="50">
        <f t="shared" si="2"/>
        <v>0.005374500006786355</v>
      </c>
      <c r="F21" s="34"/>
      <c r="G21" s="34" t="s">
        <v>103</v>
      </c>
      <c r="H21" s="34">
        <v>87</v>
      </c>
      <c r="I21" s="50">
        <f t="shared" si="3"/>
        <v>0.005719545066070607</v>
      </c>
      <c r="J21" s="50">
        <f t="shared" si="4"/>
        <v>0.005188144790983363</v>
      </c>
    </row>
    <row r="22" spans="1:10" ht="15">
      <c r="A22" s="34" t="s">
        <v>104</v>
      </c>
      <c r="B22" s="49">
        <v>43.89883816010066</v>
      </c>
      <c r="C22" s="49">
        <f t="shared" si="0"/>
        <v>0.708045776775817</v>
      </c>
      <c r="D22" s="50">
        <f t="shared" si="1"/>
        <v>0.005314526043447557</v>
      </c>
      <c r="E22" s="50">
        <f t="shared" si="2"/>
        <v>0.004819970196932915</v>
      </c>
      <c r="F22" s="34"/>
      <c r="G22" s="34" t="s">
        <v>101</v>
      </c>
      <c r="H22" s="34">
        <v>84</v>
      </c>
      <c r="I22" s="50">
        <f t="shared" si="3"/>
        <v>0.005522319374137137</v>
      </c>
      <c r="J22" s="50">
        <f t="shared" si="4"/>
        <v>0.005009243246466694</v>
      </c>
    </row>
    <row r="23" spans="1:10" ht="15">
      <c r="A23" s="34" t="s">
        <v>105</v>
      </c>
      <c r="B23" s="49">
        <v>43.81204335361274</v>
      </c>
      <c r="C23" s="49">
        <f t="shared" si="0"/>
        <v>0.706645860542141</v>
      </c>
      <c r="D23" s="50">
        <f t="shared" si="1"/>
        <v>0.005304018401813996</v>
      </c>
      <c r="E23" s="50">
        <f t="shared" si="2"/>
        <v>0.004810440368854217</v>
      </c>
      <c r="F23" s="34"/>
      <c r="G23" s="34" t="s">
        <v>105</v>
      </c>
      <c r="H23" s="34">
        <v>80</v>
      </c>
      <c r="I23" s="50">
        <f t="shared" si="3"/>
        <v>0.005259351784892512</v>
      </c>
      <c r="J23" s="50">
        <f t="shared" si="4"/>
        <v>0.004770707853777804</v>
      </c>
    </row>
    <row r="24" spans="1:10" ht="15">
      <c r="A24" s="34" t="s">
        <v>102</v>
      </c>
      <c r="B24" s="49">
        <v>42.32866153933526</v>
      </c>
      <c r="C24" s="49">
        <f t="shared" si="0"/>
        <v>0.6827203474086332</v>
      </c>
      <c r="D24" s="50">
        <f t="shared" si="1"/>
        <v>0.0051244357154658325</v>
      </c>
      <c r="E24" s="50">
        <f t="shared" si="2"/>
        <v>0.004647569176012759</v>
      </c>
      <c r="F24" s="34"/>
      <c r="G24" s="34" t="s">
        <v>106</v>
      </c>
      <c r="H24" s="34">
        <v>77</v>
      </c>
      <c r="I24" s="50">
        <f t="shared" si="3"/>
        <v>0.0050621260929590425</v>
      </c>
      <c r="J24" s="50">
        <f t="shared" si="4"/>
        <v>0.004591806309261137</v>
      </c>
    </row>
    <row r="25" spans="1:10" ht="15">
      <c r="A25" s="34" t="s">
        <v>107</v>
      </c>
      <c r="B25" s="49">
        <v>39.87737697747807</v>
      </c>
      <c r="C25" s="49">
        <f t="shared" si="0"/>
        <v>0.643183499636743</v>
      </c>
      <c r="D25" s="50">
        <f t="shared" si="1"/>
        <v>0.004827675796755012</v>
      </c>
      <c r="E25" s="50">
        <f t="shared" si="2"/>
        <v>0.004378424956540179</v>
      </c>
      <c r="F25" s="34"/>
      <c r="G25" s="34" t="s">
        <v>104</v>
      </c>
      <c r="H25" s="34">
        <v>71</v>
      </c>
      <c r="I25" s="50">
        <f t="shared" si="3"/>
        <v>0.004667674709092105</v>
      </c>
      <c r="J25" s="50">
        <f t="shared" si="4"/>
        <v>0.004234003220227801</v>
      </c>
    </row>
    <row r="26" spans="1:10" ht="15">
      <c r="A26" s="34" t="s">
        <v>106</v>
      </c>
      <c r="B26" s="49">
        <v>39.394407035304546</v>
      </c>
      <c r="C26" s="49">
        <f t="shared" si="0"/>
        <v>0.6353936618597508</v>
      </c>
      <c r="D26" s="50">
        <f t="shared" si="1"/>
        <v>0.0047692059956517905</v>
      </c>
      <c r="E26" s="50">
        <f t="shared" si="2"/>
        <v>0.004325396201683368</v>
      </c>
      <c r="F26" s="34"/>
      <c r="G26" s="34" t="s">
        <v>107</v>
      </c>
      <c r="H26" s="34">
        <v>70</v>
      </c>
      <c r="I26" s="50">
        <f t="shared" si="3"/>
        <v>0.004601932811780948</v>
      </c>
      <c r="J26" s="50">
        <f t="shared" si="4"/>
        <v>0.004174369372055579</v>
      </c>
    </row>
    <row r="27" spans="1:10" ht="15">
      <c r="A27" s="34" t="s">
        <v>108</v>
      </c>
      <c r="B27" s="49">
        <v>28.77343902577541</v>
      </c>
      <c r="C27" s="49">
        <f t="shared" si="0"/>
        <v>0.464087726222184</v>
      </c>
      <c r="D27" s="50">
        <f t="shared" si="1"/>
        <v>0.003483399503748577</v>
      </c>
      <c r="E27" s="50">
        <f t="shared" si="2"/>
        <v>0.0031592434875316513</v>
      </c>
      <c r="F27" s="34"/>
      <c r="G27" s="34" t="s">
        <v>109</v>
      </c>
      <c r="H27" s="34">
        <v>59</v>
      </c>
      <c r="I27" s="50">
        <f t="shared" si="3"/>
        <v>0.0038787719413582275</v>
      </c>
      <c r="J27" s="50">
        <f t="shared" si="4"/>
        <v>0.003518397042161131</v>
      </c>
    </row>
    <row r="28" spans="1:10" ht="15">
      <c r="A28" s="34" t="s">
        <v>110</v>
      </c>
      <c r="B28" s="49">
        <v>28.73923223343587</v>
      </c>
      <c r="C28" s="49">
        <f t="shared" si="0"/>
        <v>0.4635360037650947</v>
      </c>
      <c r="D28" s="50">
        <f t="shared" si="1"/>
        <v>0.0034792583260689247</v>
      </c>
      <c r="E28" s="50">
        <f t="shared" si="2"/>
        <v>0.003155487676979036</v>
      </c>
      <c r="F28" s="34"/>
      <c r="G28" s="34" t="s">
        <v>111</v>
      </c>
      <c r="H28" s="34">
        <v>54</v>
      </c>
      <c r="I28" s="50">
        <f t="shared" si="3"/>
        <v>0.003550062454802446</v>
      </c>
      <c r="J28" s="50">
        <f t="shared" si="4"/>
        <v>0.003220227801300018</v>
      </c>
    </row>
    <row r="29" spans="1:10" ht="15">
      <c r="A29" s="34" t="s">
        <v>109</v>
      </c>
      <c r="B29" s="49">
        <v>28.727900071293334</v>
      </c>
      <c r="C29" s="49">
        <f t="shared" si="0"/>
        <v>0.4633532269563441</v>
      </c>
      <c r="D29" s="50">
        <f t="shared" si="1"/>
        <v>0.003477886420265508</v>
      </c>
      <c r="E29" s="50">
        <f t="shared" si="2"/>
        <v>0.003154243437129347</v>
      </c>
      <c r="F29" s="34"/>
      <c r="G29" s="34" t="s">
        <v>112</v>
      </c>
      <c r="H29" s="34">
        <v>54</v>
      </c>
      <c r="I29" s="50">
        <f t="shared" si="3"/>
        <v>0.003550062454802446</v>
      </c>
      <c r="J29" s="50">
        <f t="shared" si="4"/>
        <v>0.003220227801300018</v>
      </c>
    </row>
    <row r="30" spans="1:10" ht="15">
      <c r="A30" s="34" t="s">
        <v>112</v>
      </c>
      <c r="B30" s="49">
        <v>28.03882175100029</v>
      </c>
      <c r="C30" s="49">
        <f t="shared" si="0"/>
        <v>0.45223906050000473</v>
      </c>
      <c r="D30" s="50">
        <f t="shared" si="1"/>
        <v>0.00339446451589035</v>
      </c>
      <c r="E30" s="50">
        <f t="shared" si="2"/>
        <v>0.003078584556248445</v>
      </c>
      <c r="F30" s="34"/>
      <c r="G30" s="34" t="s">
        <v>108</v>
      </c>
      <c r="H30" s="34">
        <v>52</v>
      </c>
      <c r="I30" s="50">
        <f t="shared" si="3"/>
        <v>0.0034185786601801326</v>
      </c>
      <c r="J30" s="50">
        <f t="shared" si="4"/>
        <v>0.0031009601049555727</v>
      </c>
    </row>
    <row r="31" spans="1:10" ht="15">
      <c r="A31" s="34" t="s">
        <v>113</v>
      </c>
      <c r="B31" s="49">
        <v>27.527465452506824</v>
      </c>
      <c r="C31" s="49">
        <f t="shared" si="0"/>
        <v>0.4439913782662391</v>
      </c>
      <c r="D31" s="50">
        <f t="shared" si="1"/>
        <v>0.003332558176685808</v>
      </c>
      <c r="E31" s="50">
        <f t="shared" si="2"/>
        <v>0.0030224390585073995</v>
      </c>
      <c r="F31" s="34"/>
      <c r="G31" s="34" t="s">
        <v>113</v>
      </c>
      <c r="H31" s="34">
        <v>44</v>
      </c>
      <c r="I31" s="50">
        <f t="shared" si="3"/>
        <v>0.0028926434816908815</v>
      </c>
      <c r="J31" s="50">
        <f t="shared" si="4"/>
        <v>0.0026238893195777925</v>
      </c>
    </row>
    <row r="32" spans="1:10" ht="15">
      <c r="A32" s="34" t="s">
        <v>111</v>
      </c>
      <c r="B32" s="49">
        <v>27.056525536261752</v>
      </c>
      <c r="C32" s="49">
        <f t="shared" si="0"/>
        <v>0.43639557316551214</v>
      </c>
      <c r="D32" s="50">
        <f t="shared" si="1"/>
        <v>0.0032755447668854037</v>
      </c>
      <c r="E32" s="50">
        <f t="shared" si="2"/>
        <v>0.002970731167000821</v>
      </c>
      <c r="F32" s="34"/>
      <c r="G32" s="34" t="s">
        <v>110</v>
      </c>
      <c r="H32" s="34">
        <v>38</v>
      </c>
      <c r="I32" s="50">
        <f t="shared" si="3"/>
        <v>0.002498192097823943</v>
      </c>
      <c r="J32" s="50">
        <f t="shared" si="4"/>
        <v>0.002266086230544457</v>
      </c>
    </row>
    <row r="33" spans="1:10" ht="15">
      <c r="A33" s="34" t="s">
        <v>114</v>
      </c>
      <c r="B33" s="49">
        <v>24.4473464266624</v>
      </c>
      <c r="C33" s="49">
        <f t="shared" si="0"/>
        <v>0.39431203913971613</v>
      </c>
      <c r="D33" s="50">
        <f t="shared" si="1"/>
        <v>0.002959669656947112</v>
      </c>
      <c r="E33" s="50">
        <f t="shared" si="2"/>
        <v>0.0026842505658317625</v>
      </c>
      <c r="F33" s="34"/>
      <c r="G33" s="34" t="s">
        <v>115</v>
      </c>
      <c r="H33" s="34">
        <v>38</v>
      </c>
      <c r="I33" s="50">
        <f t="shared" si="3"/>
        <v>0.002498192097823943</v>
      </c>
      <c r="J33" s="50">
        <f t="shared" si="4"/>
        <v>0.002266086230544457</v>
      </c>
    </row>
    <row r="34" spans="1:10" ht="15">
      <c r="A34" s="34" t="s">
        <v>116</v>
      </c>
      <c r="B34" s="49">
        <v>22.43471950228548</v>
      </c>
      <c r="C34" s="49">
        <f t="shared" si="0"/>
        <v>0.3618503145529916</v>
      </c>
      <c r="D34" s="50">
        <f t="shared" si="1"/>
        <v>0.0027160149577877485</v>
      </c>
      <c r="E34" s="50">
        <f t="shared" si="2"/>
        <v>0.002463269733544987</v>
      </c>
      <c r="F34" s="34"/>
      <c r="G34" s="34" t="s">
        <v>114</v>
      </c>
      <c r="H34" s="34">
        <v>38</v>
      </c>
      <c r="I34" s="50">
        <f t="shared" si="3"/>
        <v>0.002498192097823943</v>
      </c>
      <c r="J34" s="50">
        <f t="shared" si="4"/>
        <v>0.002266086230544457</v>
      </c>
    </row>
    <row r="35" spans="1:10" ht="15">
      <c r="A35" s="34" t="s">
        <v>115</v>
      </c>
      <c r="B35" s="49">
        <v>18.291285114184717</v>
      </c>
      <c r="C35" s="49">
        <f t="shared" si="0"/>
        <v>0.2950207276481406</v>
      </c>
      <c r="D35" s="50">
        <f t="shared" si="1"/>
        <v>0.0022143982661439166</v>
      </c>
      <c r="E35" s="50">
        <f t="shared" si="2"/>
        <v>0.0020083321748160556</v>
      </c>
      <c r="F35" s="34"/>
      <c r="G35" s="34" t="s">
        <v>116</v>
      </c>
      <c r="H35" s="34">
        <v>35</v>
      </c>
      <c r="I35" s="50">
        <f t="shared" si="3"/>
        <v>0.002300966405890474</v>
      </c>
      <c r="J35" s="50">
        <f t="shared" si="4"/>
        <v>0.0020871846860277894</v>
      </c>
    </row>
    <row r="36" spans="1:10" ht="15">
      <c r="A36" s="34" t="s">
        <v>117</v>
      </c>
      <c r="B36" s="49">
        <v>18.247558629501533</v>
      </c>
      <c r="C36" s="49">
        <f t="shared" si="0"/>
        <v>0.29431546176615375</v>
      </c>
      <c r="D36" s="50">
        <f t="shared" si="1"/>
        <v>0.0022091046057333683</v>
      </c>
      <c r="E36" s="50">
        <f t="shared" si="2"/>
        <v>0.002003531128550983</v>
      </c>
      <c r="F36" s="34"/>
      <c r="G36" s="34" t="s">
        <v>117</v>
      </c>
      <c r="H36" s="34">
        <v>35</v>
      </c>
      <c r="I36" s="50">
        <f t="shared" si="3"/>
        <v>0.002300966405890474</v>
      </c>
      <c r="J36" s="50">
        <f t="shared" si="4"/>
        <v>0.0020871846860277894</v>
      </c>
    </row>
    <row r="37" spans="1:10" ht="15">
      <c r="A37" s="34" t="s">
        <v>118</v>
      </c>
      <c r="B37" s="49">
        <v>16.382701346942067</v>
      </c>
      <c r="C37" s="49">
        <f t="shared" si="0"/>
        <v>0.2642371184990656</v>
      </c>
      <c r="D37" s="50">
        <f t="shared" si="1"/>
        <v>0.001983339346085039</v>
      </c>
      <c r="E37" s="50">
        <f t="shared" si="2"/>
        <v>0.001798774991482199</v>
      </c>
      <c r="F37" s="34"/>
      <c r="G37" s="34" t="s">
        <v>119</v>
      </c>
      <c r="H37" s="34">
        <v>31</v>
      </c>
      <c r="I37" s="50">
        <f t="shared" si="3"/>
        <v>0.0020379988166458482</v>
      </c>
      <c r="J37" s="50">
        <f t="shared" si="4"/>
        <v>0.0018486492933388991</v>
      </c>
    </row>
    <row r="38" spans="1:10" ht="15">
      <c r="A38" s="34" t="s">
        <v>119</v>
      </c>
      <c r="B38" s="49">
        <v>15.826405998079345</v>
      </c>
      <c r="C38" s="49">
        <f t="shared" si="0"/>
        <v>0.2552646128722475</v>
      </c>
      <c r="D38" s="50">
        <f t="shared" si="1"/>
        <v>0.0019159925496026943</v>
      </c>
      <c r="E38" s="50">
        <f t="shared" si="2"/>
        <v>0.001737695311140049</v>
      </c>
      <c r="F38" s="34"/>
      <c r="G38" s="34" t="s">
        <v>118</v>
      </c>
      <c r="H38" s="34">
        <v>31</v>
      </c>
      <c r="I38" s="50">
        <f t="shared" si="3"/>
        <v>0.0020379988166458482</v>
      </c>
      <c r="J38" s="50">
        <f t="shared" si="4"/>
        <v>0.0018486492933388991</v>
      </c>
    </row>
    <row r="39" spans="1:10" ht="15">
      <c r="A39" s="34" t="s">
        <v>120</v>
      </c>
      <c r="B39" s="49">
        <v>13.38628238667538</v>
      </c>
      <c r="C39" s="49">
        <f t="shared" si="0"/>
        <v>0.21590778043024805</v>
      </c>
      <c r="D39" s="50">
        <f t="shared" si="1"/>
        <v>0.001620583809290649</v>
      </c>
      <c r="E39" s="50">
        <f t="shared" si="2"/>
        <v>0.0014697765329503973</v>
      </c>
      <c r="F39" s="34"/>
      <c r="G39" s="34" t="s">
        <v>121</v>
      </c>
      <c r="H39" s="34">
        <v>27</v>
      </c>
      <c r="I39" s="50">
        <f t="shared" si="3"/>
        <v>0.001775031227401223</v>
      </c>
      <c r="J39" s="50">
        <f t="shared" si="4"/>
        <v>0.001610113900650009</v>
      </c>
    </row>
    <row r="40" spans="1:10" ht="15">
      <c r="A40" s="34" t="s">
        <v>122</v>
      </c>
      <c r="B40" s="49">
        <v>13.338670930900282</v>
      </c>
      <c r="C40" s="49">
        <f t="shared" si="0"/>
        <v>0.21513985372419808</v>
      </c>
      <c r="D40" s="50">
        <f t="shared" si="1"/>
        <v>0.0016148198225363665</v>
      </c>
      <c r="E40" s="50">
        <f t="shared" si="2"/>
        <v>0.001464548927676845</v>
      </c>
      <c r="F40" s="34"/>
      <c r="G40" s="34" t="s">
        <v>122</v>
      </c>
      <c r="H40" s="34">
        <v>24</v>
      </c>
      <c r="I40" s="50">
        <f t="shared" si="3"/>
        <v>0.0015778055354677535</v>
      </c>
      <c r="J40" s="50">
        <f t="shared" si="4"/>
        <v>0.0014312123561333412</v>
      </c>
    </row>
    <row r="41" spans="1:10" ht="15">
      <c r="A41" s="34" t="s">
        <v>123</v>
      </c>
      <c r="B41" s="49">
        <v>13.318542692025488</v>
      </c>
      <c r="C41" s="49">
        <f t="shared" si="0"/>
        <v>0.21481520471008853</v>
      </c>
      <c r="D41" s="50">
        <f t="shared" si="1"/>
        <v>0.0016123830370952873</v>
      </c>
      <c r="E41" s="50">
        <f t="shared" si="2"/>
        <v>0.0014623389030939751</v>
      </c>
      <c r="F41" s="34"/>
      <c r="G41" s="34" t="s">
        <v>124</v>
      </c>
      <c r="H41" s="34">
        <v>23</v>
      </c>
      <c r="I41" s="50">
        <f t="shared" si="3"/>
        <v>0.0015120636381565971</v>
      </c>
      <c r="J41" s="50">
        <f t="shared" si="4"/>
        <v>0.0013715785079611187</v>
      </c>
    </row>
    <row r="42" spans="1:10" ht="15">
      <c r="A42" s="34" t="s">
        <v>121</v>
      </c>
      <c r="B42" s="49">
        <v>12.557004089335418</v>
      </c>
      <c r="C42" s="49">
        <f t="shared" si="0"/>
        <v>0.202532324021539</v>
      </c>
      <c r="D42" s="50">
        <f t="shared" si="1"/>
        <v>0.0015201888719028808</v>
      </c>
      <c r="E42" s="50">
        <f t="shared" si="2"/>
        <v>0.0013787240849661403</v>
      </c>
      <c r="F42" s="34"/>
      <c r="G42" s="34" t="s">
        <v>120</v>
      </c>
      <c r="H42" s="34">
        <v>22</v>
      </c>
      <c r="I42" s="50">
        <f t="shared" si="3"/>
        <v>0.0014463217408454407</v>
      </c>
      <c r="J42" s="50">
        <f t="shared" si="4"/>
        <v>0.0013119446597888963</v>
      </c>
    </row>
    <row r="43" spans="1:10" ht="15">
      <c r="A43" s="34" t="s">
        <v>124</v>
      </c>
      <c r="B43" s="49">
        <v>12.069433300044519</v>
      </c>
      <c r="C43" s="49">
        <f t="shared" si="0"/>
        <v>0.19466827903297612</v>
      </c>
      <c r="D43" s="50">
        <f t="shared" si="1"/>
        <v>0.0014611620783403602</v>
      </c>
      <c r="E43" s="50">
        <f t="shared" si="2"/>
        <v>0.0013251901699065575</v>
      </c>
      <c r="F43" s="34"/>
      <c r="G43" s="34" t="s">
        <v>125</v>
      </c>
      <c r="H43" s="34">
        <v>21</v>
      </c>
      <c r="I43" s="50">
        <f t="shared" si="3"/>
        <v>0.0013805798435342844</v>
      </c>
      <c r="J43" s="50">
        <f t="shared" si="4"/>
        <v>0.0012523108116166736</v>
      </c>
    </row>
    <row r="44" spans="1:10" ht="15">
      <c r="A44" s="34" t="s">
        <v>126</v>
      </c>
      <c r="B44" s="49">
        <v>11.979918108762023</v>
      </c>
      <c r="C44" s="49">
        <f t="shared" si="0"/>
        <v>0.19322448562519393</v>
      </c>
      <c r="D44" s="50">
        <f t="shared" si="1"/>
        <v>0.001450325098700489</v>
      </c>
      <c r="E44" s="50">
        <f t="shared" si="2"/>
        <v>0.0013153616511521243</v>
      </c>
      <c r="F44" s="34"/>
      <c r="G44" s="34" t="s">
        <v>126</v>
      </c>
      <c r="H44" s="34">
        <v>20</v>
      </c>
      <c r="I44" s="50">
        <f t="shared" si="3"/>
        <v>0.001314837946223128</v>
      </c>
      <c r="J44" s="50">
        <f t="shared" si="4"/>
        <v>0.001192676963444451</v>
      </c>
    </row>
    <row r="45" spans="1:10" ht="15">
      <c r="A45" s="34" t="s">
        <v>125</v>
      </c>
      <c r="B45" s="49">
        <v>11.057104108870337</v>
      </c>
      <c r="C45" s="49">
        <f t="shared" si="0"/>
        <v>0.1783403888527474</v>
      </c>
      <c r="D45" s="50">
        <f t="shared" si="1"/>
        <v>0.0013386064464255439</v>
      </c>
      <c r="E45" s="50">
        <f t="shared" si="2"/>
        <v>0.001214039243470887</v>
      </c>
      <c r="F45" s="34"/>
      <c r="G45" s="34" t="s">
        <v>123</v>
      </c>
      <c r="H45" s="34">
        <v>20</v>
      </c>
      <c r="I45" s="50">
        <f t="shared" si="3"/>
        <v>0.001314837946223128</v>
      </c>
      <c r="J45" s="50">
        <f t="shared" si="4"/>
        <v>0.001192676963444451</v>
      </c>
    </row>
    <row r="46" spans="1:10" ht="15">
      <c r="A46" s="34" t="s">
        <v>127</v>
      </c>
      <c r="B46" s="49">
        <v>10.850993377483444</v>
      </c>
      <c r="C46" s="49">
        <f t="shared" si="0"/>
        <v>0.17501602221747492</v>
      </c>
      <c r="D46" s="50">
        <f t="shared" si="1"/>
        <v>0.0013136540582599442</v>
      </c>
      <c r="E46" s="50">
        <f t="shared" si="2"/>
        <v>0.0011914088590645907</v>
      </c>
      <c r="F46" s="34"/>
      <c r="G46" s="34" t="s">
        <v>128</v>
      </c>
      <c r="H46" s="34">
        <v>19</v>
      </c>
      <c r="I46" s="50">
        <f t="shared" si="3"/>
        <v>0.0012490960489119716</v>
      </c>
      <c r="J46" s="50">
        <f t="shared" si="4"/>
        <v>0.0011330431152722284</v>
      </c>
    </row>
    <row r="47" spans="1:10" ht="15">
      <c r="A47" s="34" t="s">
        <v>128</v>
      </c>
      <c r="B47" s="49">
        <v>10.568054554324334</v>
      </c>
      <c r="C47" s="49">
        <f t="shared" si="0"/>
        <v>0.17045249281168282</v>
      </c>
      <c r="D47" s="50">
        <f t="shared" si="1"/>
        <v>0.0012794006290712833</v>
      </c>
      <c r="E47" s="50">
        <f t="shared" si="2"/>
        <v>0.0011603429641038057</v>
      </c>
      <c r="F47" s="34"/>
      <c r="G47" s="34" t="s">
        <v>129</v>
      </c>
      <c r="H47" s="34">
        <v>17</v>
      </c>
      <c r="I47" s="50">
        <f t="shared" si="3"/>
        <v>0.0011176122542896588</v>
      </c>
      <c r="J47" s="50">
        <f t="shared" si="4"/>
        <v>0.0010137754189277835</v>
      </c>
    </row>
    <row r="48" spans="1:10" ht="15">
      <c r="A48" s="34" t="s">
        <v>129</v>
      </c>
      <c r="B48" s="49">
        <v>8.849809358771886</v>
      </c>
      <c r="C48" s="49">
        <f t="shared" si="0"/>
        <v>0.142738860625353</v>
      </c>
      <c r="D48" s="50">
        <f t="shared" si="1"/>
        <v>0.001071384671849622</v>
      </c>
      <c r="E48" s="50">
        <f t="shared" si="2"/>
        <v>0.0009716844259579528</v>
      </c>
      <c r="F48" s="34"/>
      <c r="G48" s="34" t="s">
        <v>130</v>
      </c>
      <c r="H48" s="34">
        <v>16</v>
      </c>
      <c r="I48" s="50">
        <f t="shared" si="3"/>
        <v>0.0010518703569785024</v>
      </c>
      <c r="J48" s="50">
        <f t="shared" si="4"/>
        <v>0.0009541415707555609</v>
      </c>
    </row>
    <row r="49" spans="1:10" ht="15">
      <c r="A49" s="34" t="s">
        <v>131</v>
      </c>
      <c r="B49" s="49">
        <v>7.926428763237817</v>
      </c>
      <c r="C49" s="49">
        <f t="shared" si="0"/>
        <v>0.1278456252135132</v>
      </c>
      <c r="D49" s="50">
        <f t="shared" si="1"/>
        <v>0.0009595974257935258</v>
      </c>
      <c r="E49" s="50">
        <f t="shared" si="2"/>
        <v>0.0008702998076528252</v>
      </c>
      <c r="F49" s="34"/>
      <c r="G49" s="34" t="s">
        <v>127</v>
      </c>
      <c r="H49" s="34">
        <v>16</v>
      </c>
      <c r="I49" s="50">
        <f t="shared" si="3"/>
        <v>0.0010518703569785024</v>
      </c>
      <c r="J49" s="50">
        <f t="shared" si="4"/>
        <v>0.0009541415707555609</v>
      </c>
    </row>
    <row r="50" spans="1:10" ht="15">
      <c r="A50" s="34" t="s">
        <v>130</v>
      </c>
      <c r="B50" s="49">
        <v>7.641491648799377</v>
      </c>
      <c r="C50" s="49">
        <f t="shared" si="0"/>
        <v>0.12324986530321576</v>
      </c>
      <c r="D50" s="50">
        <f t="shared" si="1"/>
        <v>0.0009251020774222282</v>
      </c>
      <c r="E50" s="50">
        <f t="shared" si="2"/>
        <v>0.0008390145058736632</v>
      </c>
      <c r="F50" s="34"/>
      <c r="G50" s="34" t="s">
        <v>131</v>
      </c>
      <c r="H50" s="34">
        <v>15</v>
      </c>
      <c r="I50" s="50">
        <f t="shared" si="3"/>
        <v>0.000986128459667346</v>
      </c>
      <c r="J50" s="50">
        <f t="shared" si="4"/>
        <v>0.0008945077225833383</v>
      </c>
    </row>
    <row r="51" spans="1:10" ht="15">
      <c r="A51" s="34" t="s">
        <v>132</v>
      </c>
      <c r="B51" s="49">
        <v>6.846426044607114</v>
      </c>
      <c r="C51" s="49">
        <f t="shared" si="0"/>
        <v>0.11042622652592118</v>
      </c>
      <c r="D51" s="50">
        <f t="shared" si="1"/>
        <v>0.000828849032083785</v>
      </c>
      <c r="E51" s="50">
        <f t="shared" si="2"/>
        <v>0.0007517185163343267</v>
      </c>
      <c r="F51" s="34"/>
      <c r="G51" s="34" t="s">
        <v>133</v>
      </c>
      <c r="H51" s="34">
        <v>12</v>
      </c>
      <c r="I51" s="50">
        <f t="shared" si="3"/>
        <v>0.0007889027677338768</v>
      </c>
      <c r="J51" s="50">
        <f t="shared" si="4"/>
        <v>0.0007156061780666706</v>
      </c>
    </row>
    <row r="52" spans="1:10" ht="15">
      <c r="A52" s="34" t="s">
        <v>134</v>
      </c>
      <c r="B52" s="49">
        <v>6.280193642138475</v>
      </c>
      <c r="C52" s="49">
        <f t="shared" si="0"/>
        <v>0.10129344584094316</v>
      </c>
      <c r="D52" s="50">
        <f t="shared" si="1"/>
        <v>0.0007602992258545498</v>
      </c>
      <c r="E52" s="50">
        <f t="shared" si="2"/>
        <v>0.000689547775175233</v>
      </c>
      <c r="F52" s="34"/>
      <c r="G52" s="34" t="s">
        <v>135</v>
      </c>
      <c r="H52" s="34">
        <v>11</v>
      </c>
      <c r="I52" s="50">
        <f t="shared" si="3"/>
        <v>0.0007231608704227204</v>
      </c>
      <c r="J52" s="50">
        <f t="shared" si="4"/>
        <v>0.0006559723298944481</v>
      </c>
    </row>
    <row r="53" spans="1:10" ht="15">
      <c r="A53" s="34" t="s">
        <v>136</v>
      </c>
      <c r="B53" s="49">
        <v>6.042258455924367</v>
      </c>
      <c r="C53" s="49">
        <f t="shared" si="0"/>
        <v>0.0974557815471672</v>
      </c>
      <c r="D53" s="50">
        <f t="shared" si="1"/>
        <v>0.0007314940729897814</v>
      </c>
      <c r="E53" s="50">
        <f t="shared" si="2"/>
        <v>0.0006634231542417332</v>
      </c>
      <c r="F53" s="34"/>
      <c r="G53" s="34" t="s">
        <v>137</v>
      </c>
      <c r="H53" s="34">
        <v>10</v>
      </c>
      <c r="I53" s="50">
        <f t="shared" si="3"/>
        <v>0.000657418973111564</v>
      </c>
      <c r="J53" s="50">
        <f t="shared" si="4"/>
        <v>0.0005963384817222256</v>
      </c>
    </row>
    <row r="54" spans="1:10" ht="15">
      <c r="A54" s="34" t="s">
        <v>133</v>
      </c>
      <c r="B54" s="49">
        <v>5.930008157898072</v>
      </c>
      <c r="C54" s="49">
        <f t="shared" si="0"/>
        <v>0.09564529286932374</v>
      </c>
      <c r="D54" s="50">
        <f t="shared" si="1"/>
        <v>0.0007179047126046654</v>
      </c>
      <c r="E54" s="50">
        <f t="shared" si="2"/>
        <v>0.0006510983840710428</v>
      </c>
      <c r="F54" s="34"/>
      <c r="G54" s="34" t="s">
        <v>136</v>
      </c>
      <c r="H54" s="34">
        <v>10</v>
      </c>
      <c r="I54" s="50">
        <f t="shared" si="3"/>
        <v>0.000657418973111564</v>
      </c>
      <c r="J54" s="50">
        <f t="shared" si="4"/>
        <v>0.0005963384817222256</v>
      </c>
    </row>
    <row r="55" spans="1:10" ht="15">
      <c r="A55" s="34" t="s">
        <v>135</v>
      </c>
      <c r="B55" s="49">
        <v>5.539735337872811</v>
      </c>
      <c r="C55" s="49">
        <f t="shared" si="0"/>
        <v>0.0893505699656905</v>
      </c>
      <c r="D55" s="50">
        <f t="shared" si="1"/>
        <v>0.0006706571053101488</v>
      </c>
      <c r="E55" s="50">
        <f t="shared" si="2"/>
        <v>0.0006082475151178765</v>
      </c>
      <c r="F55" s="34"/>
      <c r="G55" s="34" t="s">
        <v>134</v>
      </c>
      <c r="H55" s="34">
        <v>10</v>
      </c>
      <c r="I55" s="50">
        <f t="shared" si="3"/>
        <v>0.000657418973111564</v>
      </c>
      <c r="J55" s="50">
        <f t="shared" si="4"/>
        <v>0.0005963384817222256</v>
      </c>
    </row>
    <row r="56" spans="1:10" ht="15">
      <c r="A56" s="34" t="s">
        <v>138</v>
      </c>
      <c r="B56" s="49">
        <v>4.795652405810509</v>
      </c>
      <c r="C56" s="49">
        <f t="shared" si="0"/>
        <v>0.07734923235178241</v>
      </c>
      <c r="D56" s="50">
        <f t="shared" si="1"/>
        <v>0.000580576176368296</v>
      </c>
      <c r="E56" s="50">
        <f t="shared" si="2"/>
        <v>0.0005265492810209556</v>
      </c>
      <c r="F56" s="34"/>
      <c r="G56" s="34" t="s">
        <v>139</v>
      </c>
      <c r="H56" s="34">
        <v>10</v>
      </c>
      <c r="I56" s="50">
        <f t="shared" si="3"/>
        <v>0.000657418973111564</v>
      </c>
      <c r="J56" s="50">
        <f t="shared" si="4"/>
        <v>0.0005963384817222256</v>
      </c>
    </row>
    <row r="57" spans="1:10" ht="15">
      <c r="A57" s="34" t="s">
        <v>139</v>
      </c>
      <c r="B57" s="49">
        <v>4.737158791262141</v>
      </c>
      <c r="C57" s="49">
        <f t="shared" si="0"/>
        <v>0.07640578695584098</v>
      </c>
      <c r="D57" s="50">
        <f t="shared" si="1"/>
        <v>0.0005734947625787341</v>
      </c>
      <c r="E57" s="50">
        <f t="shared" si="2"/>
        <v>0.000520126845014659</v>
      </c>
      <c r="F57" s="34"/>
      <c r="G57" s="34" t="s">
        <v>140</v>
      </c>
      <c r="H57" s="34">
        <v>9</v>
      </c>
      <c r="I57" s="50">
        <f t="shared" si="3"/>
        <v>0.0005916770758004076</v>
      </c>
      <c r="J57" s="50">
        <f t="shared" si="4"/>
        <v>0.000536704633550003</v>
      </c>
    </row>
    <row r="58" spans="1:10" ht="15">
      <c r="A58" s="34" t="s">
        <v>137</v>
      </c>
      <c r="B58" s="49">
        <v>4.73222010246818</v>
      </c>
      <c r="C58" s="49">
        <f t="shared" si="0"/>
        <v>0.07632613068497064</v>
      </c>
      <c r="D58" s="50">
        <f t="shared" si="1"/>
        <v>0.0005728968699848511</v>
      </c>
      <c r="E58" s="50">
        <f t="shared" si="2"/>
        <v>0.0005195845907364933</v>
      </c>
      <c r="F58" s="34"/>
      <c r="G58" s="34" t="s">
        <v>132</v>
      </c>
      <c r="H58" s="34">
        <v>9</v>
      </c>
      <c r="I58" s="50">
        <f t="shared" si="3"/>
        <v>0.0005916770758004076</v>
      </c>
      <c r="J58" s="50">
        <f t="shared" si="4"/>
        <v>0.000536704633550003</v>
      </c>
    </row>
    <row r="59" spans="1:10" ht="15">
      <c r="A59" s="34" t="s">
        <v>141</v>
      </c>
      <c r="B59" s="49">
        <v>4.488171571261257</v>
      </c>
      <c r="C59" s="49">
        <f t="shared" si="0"/>
        <v>0.07238986405260092</v>
      </c>
      <c r="D59" s="50">
        <f t="shared" si="1"/>
        <v>0.0005433516170960594</v>
      </c>
      <c r="E59" s="50">
        <f t="shared" si="2"/>
        <v>0.0004927887415449364</v>
      </c>
      <c r="F59" s="34"/>
      <c r="G59" s="34" t="s">
        <v>138</v>
      </c>
      <c r="H59" s="34">
        <v>9</v>
      </c>
      <c r="I59" s="50">
        <f t="shared" si="3"/>
        <v>0.0005916770758004076</v>
      </c>
      <c r="J59" s="50">
        <f t="shared" si="4"/>
        <v>0.000536704633550003</v>
      </c>
    </row>
    <row r="60" spans="1:10" ht="15">
      <c r="A60" s="34" t="s">
        <v>140</v>
      </c>
      <c r="B60" s="49">
        <v>4.096118533744038</v>
      </c>
      <c r="C60" s="49">
        <f t="shared" si="0"/>
        <v>0.06606642796361352</v>
      </c>
      <c r="D60" s="50">
        <f t="shared" si="1"/>
        <v>0.0004958884912907908</v>
      </c>
      <c r="E60" s="50">
        <f t="shared" si="2"/>
        <v>0.0004497424096680363</v>
      </c>
      <c r="F60" s="34"/>
      <c r="G60" s="34" t="s">
        <v>141</v>
      </c>
      <c r="H60" s="34">
        <v>8</v>
      </c>
      <c r="I60" s="50">
        <f t="shared" si="3"/>
        <v>0.0005259351784892512</v>
      </c>
      <c r="J60" s="50">
        <f t="shared" si="4"/>
        <v>0.00047707078537778045</v>
      </c>
    </row>
    <row r="61" spans="1:10" ht="15">
      <c r="A61" s="34" t="s">
        <v>142</v>
      </c>
      <c r="B61" s="49">
        <v>3.79354432602813</v>
      </c>
      <c r="C61" s="49">
        <f t="shared" si="0"/>
        <v>0.061186198806905324</v>
      </c>
      <c r="D61" s="50">
        <f t="shared" si="1"/>
        <v>0.00045925794309456915</v>
      </c>
      <c r="E61" s="50">
        <f t="shared" si="2"/>
        <v>0.0004165206041561812</v>
      </c>
      <c r="F61" s="34"/>
      <c r="G61" s="34" t="s">
        <v>142</v>
      </c>
      <c r="H61" s="34">
        <v>6</v>
      </c>
      <c r="I61" s="50">
        <f t="shared" si="3"/>
        <v>0.0003944513838669384</v>
      </c>
      <c r="J61" s="50">
        <f t="shared" si="4"/>
        <v>0.0003578030890333353</v>
      </c>
    </row>
    <row r="62" spans="1:10" ht="15">
      <c r="A62" s="34" t="s">
        <v>143</v>
      </c>
      <c r="B62" s="49">
        <v>3.5164345649102926</v>
      </c>
      <c r="C62" s="49">
        <f t="shared" si="0"/>
        <v>0.05671668653081117</v>
      </c>
      <c r="D62" s="50">
        <f t="shared" si="1"/>
        <v>0.000425710197776498</v>
      </c>
      <c r="E62" s="50">
        <f t="shared" si="2"/>
        <v>0.00038609472397693886</v>
      </c>
      <c r="F62" s="34"/>
      <c r="G62" s="34" t="s">
        <v>143</v>
      </c>
      <c r="H62" s="34">
        <v>6</v>
      </c>
      <c r="I62" s="50">
        <f t="shared" si="3"/>
        <v>0.0003944513838669384</v>
      </c>
      <c r="J62" s="50">
        <f t="shared" si="4"/>
        <v>0.0003578030890333353</v>
      </c>
    </row>
    <row r="63" spans="1:10" ht="15">
      <c r="A63" s="34" t="s">
        <v>144</v>
      </c>
      <c r="B63" s="49">
        <v>3.4500290661454254</v>
      </c>
      <c r="C63" s="49">
        <f t="shared" si="0"/>
        <v>0.05564563009911976</v>
      </c>
      <c r="D63" s="50">
        <f t="shared" si="1"/>
        <v>0.00041767094736793543</v>
      </c>
      <c r="E63" s="50">
        <f t="shared" si="2"/>
        <v>0.0003788035851137232</v>
      </c>
      <c r="F63" s="34"/>
      <c r="G63" s="34" t="s">
        <v>145</v>
      </c>
      <c r="H63" s="34">
        <v>6</v>
      </c>
      <c r="I63" s="50">
        <f t="shared" si="3"/>
        <v>0.0003944513838669384</v>
      </c>
      <c r="J63" s="50">
        <f t="shared" si="4"/>
        <v>0.0003578030890333353</v>
      </c>
    </row>
    <row r="64" spans="1:10" ht="15">
      <c r="A64" s="34" t="s">
        <v>146</v>
      </c>
      <c r="B64" s="49">
        <v>3.195733814003176</v>
      </c>
      <c r="C64" s="49">
        <f t="shared" si="0"/>
        <v>0.05154409377424478</v>
      </c>
      <c r="D64" s="50">
        <f t="shared" si="1"/>
        <v>0.00038688519546930373</v>
      </c>
      <c r="E64" s="50">
        <f t="shared" si="2"/>
        <v>0.00035088267449469887</v>
      </c>
      <c r="F64" s="34"/>
      <c r="G64" s="34" t="s">
        <v>147</v>
      </c>
      <c r="H64" s="34">
        <v>6</v>
      </c>
      <c r="I64" s="50">
        <f t="shared" si="3"/>
        <v>0.0003944513838669384</v>
      </c>
      <c r="J64" s="50">
        <f t="shared" si="4"/>
        <v>0.0003578030890333353</v>
      </c>
    </row>
    <row r="65" spans="1:10" ht="15">
      <c r="A65" s="34" t="s">
        <v>147</v>
      </c>
      <c r="B65" s="49">
        <v>2.9030827889747126</v>
      </c>
      <c r="C65" s="49">
        <f t="shared" si="0"/>
        <v>0.04682391595120504</v>
      </c>
      <c r="D65" s="50">
        <f t="shared" si="1"/>
        <v>0.00035145597776465394</v>
      </c>
      <c r="E65" s="50">
        <f t="shared" si="2"/>
        <v>0.0003187504068115619</v>
      </c>
      <c r="F65" s="34"/>
      <c r="G65" s="34" t="s">
        <v>146</v>
      </c>
      <c r="H65" s="34">
        <v>5</v>
      </c>
      <c r="I65" s="50">
        <f t="shared" si="3"/>
        <v>0.000328709486555782</v>
      </c>
      <c r="J65" s="50">
        <f t="shared" si="4"/>
        <v>0.0002981692408611128</v>
      </c>
    </row>
    <row r="66" spans="1:10" ht="15">
      <c r="A66" s="34" t="s">
        <v>145</v>
      </c>
      <c r="B66" s="49">
        <v>2.8686514886164636</v>
      </c>
      <c r="C66" s="49">
        <f t="shared" si="0"/>
        <v>0.046268572397039735</v>
      </c>
      <c r="D66" s="50">
        <f t="shared" si="1"/>
        <v>0.00034728762046562197</v>
      </c>
      <c r="E66" s="50">
        <f t="shared" si="2"/>
        <v>0.00031496994590361825</v>
      </c>
      <c r="F66" s="34"/>
      <c r="G66" s="34" t="s">
        <v>148</v>
      </c>
      <c r="H66" s="34">
        <v>5</v>
      </c>
      <c r="I66" s="50">
        <f t="shared" si="3"/>
        <v>0.000328709486555782</v>
      </c>
      <c r="J66" s="50">
        <f t="shared" si="4"/>
        <v>0.0002981692408611128</v>
      </c>
    </row>
    <row r="67" spans="1:10" ht="15">
      <c r="A67" s="34" t="s">
        <v>148</v>
      </c>
      <c r="B67" s="49">
        <v>2.458211465082907</v>
      </c>
      <c r="C67" s="49">
        <f t="shared" si="0"/>
        <v>0.039648572017466244</v>
      </c>
      <c r="D67" s="50">
        <f t="shared" si="1"/>
        <v>0.0002975985105537137</v>
      </c>
      <c r="E67" s="50">
        <f t="shared" si="2"/>
        <v>0.0002699047741593178</v>
      </c>
      <c r="F67" s="34"/>
      <c r="G67" s="34" t="s">
        <v>149</v>
      </c>
      <c r="H67" s="34">
        <v>5</v>
      </c>
      <c r="I67" s="50">
        <f t="shared" si="3"/>
        <v>0.000328709486555782</v>
      </c>
      <c r="J67" s="50">
        <f t="shared" si="4"/>
        <v>0.0002981692408611128</v>
      </c>
    </row>
    <row r="68" spans="1:10" ht="15">
      <c r="A68" s="34" t="s">
        <v>150</v>
      </c>
      <c r="B68" s="49">
        <v>2.3923987612264903</v>
      </c>
      <c r="C68" s="49">
        <f t="shared" si="0"/>
        <v>0.03858707679397565</v>
      </c>
      <c r="D68" s="50">
        <f t="shared" si="1"/>
        <v>0.0002896310256886467</v>
      </c>
      <c r="E68" s="50">
        <f t="shared" si="2"/>
        <v>0.0002626787225264567</v>
      </c>
      <c r="F68" s="34"/>
      <c r="G68" s="34" t="s">
        <v>150</v>
      </c>
      <c r="H68" s="34">
        <v>5</v>
      </c>
      <c r="I68" s="50">
        <f t="shared" si="3"/>
        <v>0.000328709486555782</v>
      </c>
      <c r="J68" s="50">
        <f t="shared" si="4"/>
        <v>0.0002981692408611128</v>
      </c>
    </row>
    <row r="69" spans="1:10" ht="15">
      <c r="A69" s="34" t="s">
        <v>151</v>
      </c>
      <c r="B69" s="49">
        <v>2.3656470223798256</v>
      </c>
      <c r="C69" s="49">
        <f aca="true" t="shared" si="5" ref="C69:C109">B69/62</f>
        <v>0.038155597135158474</v>
      </c>
      <c r="D69" s="50">
        <f aca="true" t="shared" si="6" ref="D69:D106">B69/B$111</f>
        <v>0.00028639237931970185</v>
      </c>
      <c r="E69" s="50">
        <f aca="true" t="shared" si="7" ref="E69:E109">B69/B$112</f>
        <v>0.0002597414560893178</v>
      </c>
      <c r="F69" s="34"/>
      <c r="G69" s="34" t="s">
        <v>152</v>
      </c>
      <c r="H69" s="34">
        <v>5</v>
      </c>
      <c r="I69" s="50">
        <f aca="true" t="shared" si="8" ref="I69:I106">H69/H$111</f>
        <v>0.000328709486555782</v>
      </c>
      <c r="J69" s="50">
        <f aca="true" t="shared" si="9" ref="J69:J109">H69/H$112</f>
        <v>0.0002981692408611128</v>
      </c>
    </row>
    <row r="70" spans="1:10" ht="15">
      <c r="A70" s="34" t="s">
        <v>152</v>
      </c>
      <c r="B70" s="49">
        <v>2.3454456789222773</v>
      </c>
      <c r="C70" s="49">
        <f t="shared" si="5"/>
        <v>0.03782976901487544</v>
      </c>
      <c r="D70" s="50">
        <f t="shared" si="6"/>
        <v>0.00028394674361685655</v>
      </c>
      <c r="E70" s="50">
        <f t="shared" si="7"/>
        <v>0.00025752340482681563</v>
      </c>
      <c r="F70" s="34"/>
      <c r="G70" s="34" t="s">
        <v>153</v>
      </c>
      <c r="H70" s="34">
        <v>5</v>
      </c>
      <c r="I70" s="50">
        <f t="shared" si="8"/>
        <v>0.000328709486555782</v>
      </c>
      <c r="J70" s="50">
        <f t="shared" si="9"/>
        <v>0.0002981692408611128</v>
      </c>
    </row>
    <row r="71" spans="1:10" ht="15">
      <c r="A71" s="34" t="s">
        <v>153</v>
      </c>
      <c r="B71" s="49">
        <v>2.209345407689329</v>
      </c>
      <c r="C71" s="49">
        <f t="shared" si="5"/>
        <v>0.03563460334982788</v>
      </c>
      <c r="D71" s="50">
        <f t="shared" si="6"/>
        <v>0.0002674700333825253</v>
      </c>
      <c r="E71" s="50">
        <f t="shared" si="7"/>
        <v>0.00024257997400650908</v>
      </c>
      <c r="F71" s="34"/>
      <c r="G71" s="34" t="s">
        <v>154</v>
      </c>
      <c r="H71" s="34">
        <v>4</v>
      </c>
      <c r="I71" s="50">
        <f t="shared" si="8"/>
        <v>0.0002629675892446256</v>
      </c>
      <c r="J71" s="50">
        <f t="shared" si="9"/>
        <v>0.00023853539268889023</v>
      </c>
    </row>
    <row r="72" spans="1:10" ht="15">
      <c r="A72" s="34" t="s">
        <v>155</v>
      </c>
      <c r="B72" s="49">
        <v>2.2027583454698103</v>
      </c>
      <c r="C72" s="49">
        <f t="shared" si="5"/>
        <v>0.03552836041080339</v>
      </c>
      <c r="D72" s="50">
        <f t="shared" si="6"/>
        <v>0.00026667258371910216</v>
      </c>
      <c r="E72" s="50">
        <f t="shared" si="7"/>
        <v>0.00024185673291599022</v>
      </c>
      <c r="F72" s="34"/>
      <c r="G72" s="34" t="s">
        <v>156</v>
      </c>
      <c r="H72" s="34">
        <v>4</v>
      </c>
      <c r="I72" s="50">
        <f t="shared" si="8"/>
        <v>0.0002629675892446256</v>
      </c>
      <c r="J72" s="50">
        <f t="shared" si="9"/>
        <v>0.00023853539268889023</v>
      </c>
    </row>
    <row r="73" spans="1:10" ht="15">
      <c r="A73" s="34" t="s">
        <v>149</v>
      </c>
      <c r="B73" s="49">
        <v>2.198480154794451</v>
      </c>
      <c r="C73" s="49">
        <f t="shared" si="5"/>
        <v>0.03545935733539437</v>
      </c>
      <c r="D73" s="50">
        <f t="shared" si="6"/>
        <v>0.00026615465302398645</v>
      </c>
      <c r="E73" s="50">
        <f t="shared" si="7"/>
        <v>0.00024138699949213915</v>
      </c>
      <c r="F73" s="34"/>
      <c r="G73" s="34" t="s">
        <v>157</v>
      </c>
      <c r="H73" s="34">
        <v>4</v>
      </c>
      <c r="I73" s="50">
        <f t="shared" si="8"/>
        <v>0.0002629675892446256</v>
      </c>
      <c r="J73" s="50">
        <f t="shared" si="9"/>
        <v>0.00023853539268889023</v>
      </c>
    </row>
    <row r="74" spans="1:10" ht="15">
      <c r="A74" s="34" t="s">
        <v>158</v>
      </c>
      <c r="B74" s="49">
        <v>2.0236106310468003</v>
      </c>
      <c r="C74" s="49">
        <f t="shared" si="5"/>
        <v>0.032638881145916135</v>
      </c>
      <c r="D74" s="50">
        <f t="shared" si="6"/>
        <v>0.0002449844198899615</v>
      </c>
      <c r="E74" s="50">
        <f t="shared" si="7"/>
        <v>0.00022218681269581513</v>
      </c>
      <c r="F74" s="34"/>
      <c r="G74" s="34" t="s">
        <v>155</v>
      </c>
      <c r="H74" s="34">
        <v>4</v>
      </c>
      <c r="I74" s="50">
        <f t="shared" si="8"/>
        <v>0.0002629675892446256</v>
      </c>
      <c r="J74" s="50">
        <f t="shared" si="9"/>
        <v>0.00023853539268889023</v>
      </c>
    </row>
    <row r="75" spans="1:10" ht="15">
      <c r="A75" s="34" t="s">
        <v>157</v>
      </c>
      <c r="B75" s="49">
        <v>1.9596841497050548</v>
      </c>
      <c r="C75" s="49">
        <f t="shared" si="5"/>
        <v>0.03160780886621056</v>
      </c>
      <c r="D75" s="50">
        <f t="shared" si="6"/>
        <v>0.00023724528682412434</v>
      </c>
      <c r="E75" s="50">
        <f t="shared" si="7"/>
        <v>0.0002151678630430188</v>
      </c>
      <c r="F75" s="34"/>
      <c r="G75" s="34" t="s">
        <v>144</v>
      </c>
      <c r="H75" s="34">
        <v>4</v>
      </c>
      <c r="I75" s="50">
        <f t="shared" si="8"/>
        <v>0.0002629675892446256</v>
      </c>
      <c r="J75" s="50">
        <f t="shared" si="9"/>
        <v>0.00023853539268889023</v>
      </c>
    </row>
    <row r="76" spans="1:10" ht="15">
      <c r="A76" s="34" t="s">
        <v>156</v>
      </c>
      <c r="B76" s="49">
        <v>1.8661401548092194</v>
      </c>
      <c r="C76" s="49">
        <f t="shared" si="5"/>
        <v>0.03009903475498741</v>
      </c>
      <c r="D76" s="50">
        <f t="shared" si="6"/>
        <v>0.0002259205680407035</v>
      </c>
      <c r="E76" s="50">
        <f t="shared" si="7"/>
        <v>0.00020489699286974455</v>
      </c>
      <c r="F76" s="34"/>
      <c r="G76" s="34" t="s">
        <v>159</v>
      </c>
      <c r="H76" s="34">
        <v>4</v>
      </c>
      <c r="I76" s="50">
        <f t="shared" si="8"/>
        <v>0.0002629675892446256</v>
      </c>
      <c r="J76" s="50">
        <f t="shared" si="9"/>
        <v>0.00023853539268889023</v>
      </c>
    </row>
    <row r="77" spans="1:10" ht="15">
      <c r="A77" s="34" t="s">
        <v>159</v>
      </c>
      <c r="B77" s="49">
        <v>1.8366457375792034</v>
      </c>
      <c r="C77" s="49">
        <f t="shared" si="5"/>
        <v>0.029623318348051667</v>
      </c>
      <c r="D77" s="50">
        <f t="shared" si="6"/>
        <v>0.0002223498847362033</v>
      </c>
      <c r="E77" s="50">
        <f t="shared" si="7"/>
        <v>0.0002016585879828974</v>
      </c>
      <c r="F77" s="34"/>
      <c r="G77" s="34" t="s">
        <v>160</v>
      </c>
      <c r="H77" s="34">
        <v>3</v>
      </c>
      <c r="I77" s="50">
        <f t="shared" si="8"/>
        <v>0.0001972256919334692</v>
      </c>
      <c r="J77" s="50">
        <f t="shared" si="9"/>
        <v>0.00017890154451666765</v>
      </c>
    </row>
    <row r="78" spans="1:10" ht="15">
      <c r="A78" s="34" t="s">
        <v>154</v>
      </c>
      <c r="B78" s="49">
        <v>1.6363636363636367</v>
      </c>
      <c r="C78" s="49">
        <f t="shared" si="5"/>
        <v>0.02639296187683285</v>
      </c>
      <c r="D78" s="50">
        <f t="shared" si="6"/>
        <v>0.00019810312815771237</v>
      </c>
      <c r="E78" s="50">
        <f t="shared" si="7"/>
        <v>0.00017966817094002596</v>
      </c>
      <c r="F78" s="34"/>
      <c r="G78" s="34" t="s">
        <v>161</v>
      </c>
      <c r="H78" s="34">
        <v>3</v>
      </c>
      <c r="I78" s="50">
        <f t="shared" si="8"/>
        <v>0.0001972256919334692</v>
      </c>
      <c r="J78" s="50">
        <f t="shared" si="9"/>
        <v>0.00017890154451666765</v>
      </c>
    </row>
    <row r="79" spans="1:10" ht="15">
      <c r="A79" s="34" t="s">
        <v>162</v>
      </c>
      <c r="B79" s="49">
        <v>1.5251299826689775</v>
      </c>
      <c r="C79" s="49">
        <f t="shared" si="5"/>
        <v>0.024598870688209314</v>
      </c>
      <c r="D79" s="50">
        <f t="shared" si="6"/>
        <v>0.00018463684580845904</v>
      </c>
      <c r="E79" s="50">
        <f t="shared" si="7"/>
        <v>0.0001674550254861786</v>
      </c>
      <c r="F79" s="34"/>
      <c r="G79" s="34" t="s">
        <v>163</v>
      </c>
      <c r="H79" s="34">
        <v>3</v>
      </c>
      <c r="I79" s="50">
        <f t="shared" si="8"/>
        <v>0.0001972256919334692</v>
      </c>
      <c r="J79" s="50">
        <f t="shared" si="9"/>
        <v>0.00017890154451666765</v>
      </c>
    </row>
    <row r="80" spans="1:10" ht="15">
      <c r="A80" s="34" t="s">
        <v>164</v>
      </c>
      <c r="B80" s="49">
        <v>1.49067568142303</v>
      </c>
      <c r="C80" s="49">
        <f t="shared" si="5"/>
        <v>0.024043156151984355</v>
      </c>
      <c r="D80" s="50">
        <f t="shared" si="6"/>
        <v>0.00018046570395243602</v>
      </c>
      <c r="E80" s="50">
        <f t="shared" si="7"/>
        <v>0.0001636720391448099</v>
      </c>
      <c r="F80" s="34"/>
      <c r="G80" s="34" t="s">
        <v>158</v>
      </c>
      <c r="H80" s="34">
        <v>3</v>
      </c>
      <c r="I80" s="50">
        <f t="shared" si="8"/>
        <v>0.0001972256919334692</v>
      </c>
      <c r="J80" s="50">
        <f t="shared" si="9"/>
        <v>0.00017890154451666765</v>
      </c>
    </row>
    <row r="81" spans="1:10" ht="15">
      <c r="A81" s="34" t="s">
        <v>165</v>
      </c>
      <c r="B81" s="49">
        <v>1.4039792545290577</v>
      </c>
      <c r="C81" s="49">
        <f t="shared" si="5"/>
        <v>0.022644826685952545</v>
      </c>
      <c r="D81" s="50">
        <f t="shared" si="6"/>
        <v>0.00016996997244989628</v>
      </c>
      <c r="E81" s="50">
        <f t="shared" si="7"/>
        <v>0.000154153012871597</v>
      </c>
      <c r="F81" s="34"/>
      <c r="G81" s="34" t="s">
        <v>165</v>
      </c>
      <c r="H81" s="34">
        <v>3</v>
      </c>
      <c r="I81" s="50">
        <f t="shared" si="8"/>
        <v>0.0001972256919334692</v>
      </c>
      <c r="J81" s="50">
        <f t="shared" si="9"/>
        <v>0.00017890154451666765</v>
      </c>
    </row>
    <row r="82" spans="1:10" ht="15">
      <c r="A82" s="34" t="s">
        <v>163</v>
      </c>
      <c r="B82" s="49">
        <v>1.3720808716091737</v>
      </c>
      <c r="C82" s="49">
        <f t="shared" si="5"/>
        <v>0.02213033663885764</v>
      </c>
      <c r="D82" s="50">
        <f t="shared" si="6"/>
        <v>0.000166108257792362</v>
      </c>
      <c r="E82" s="50">
        <f t="shared" si="7"/>
        <v>0.00015065065924566582</v>
      </c>
      <c r="F82" s="34"/>
      <c r="G82" s="34" t="s">
        <v>164</v>
      </c>
      <c r="H82" s="34">
        <v>3</v>
      </c>
      <c r="I82" s="50">
        <f t="shared" si="8"/>
        <v>0.0001972256919334692</v>
      </c>
      <c r="J82" s="50">
        <f t="shared" si="9"/>
        <v>0.00017890154451666765</v>
      </c>
    </row>
    <row r="83" spans="1:10" ht="15">
      <c r="A83" s="34" t="s">
        <v>161</v>
      </c>
      <c r="B83" s="49">
        <v>1.3414395013091034</v>
      </c>
      <c r="C83" s="49">
        <f t="shared" si="5"/>
        <v>0.021636120988856505</v>
      </c>
      <c r="D83" s="50">
        <f t="shared" si="6"/>
        <v>0.00016239872088223364</v>
      </c>
      <c r="E83" s="50">
        <f t="shared" si="7"/>
        <v>0.00014728632210533212</v>
      </c>
      <c r="F83" s="34"/>
      <c r="G83" s="34" t="s">
        <v>166</v>
      </c>
      <c r="H83" s="34">
        <v>2</v>
      </c>
      <c r="I83" s="50">
        <f t="shared" si="8"/>
        <v>0.0001314837946223128</v>
      </c>
      <c r="J83" s="50">
        <f t="shared" si="9"/>
        <v>0.00011926769634444511</v>
      </c>
    </row>
    <row r="84" spans="1:10" ht="15">
      <c r="A84" s="34" t="s">
        <v>160</v>
      </c>
      <c r="B84" s="49">
        <v>1.2272727272727275</v>
      </c>
      <c r="C84" s="49">
        <f t="shared" si="5"/>
        <v>0.019794721407624637</v>
      </c>
      <c r="D84" s="50">
        <f t="shared" si="6"/>
        <v>0.00014857734611828429</v>
      </c>
      <c r="E84" s="50">
        <f t="shared" si="7"/>
        <v>0.00013475112820501947</v>
      </c>
      <c r="F84" s="34"/>
      <c r="G84" s="34" t="s">
        <v>167</v>
      </c>
      <c r="H84" s="34">
        <v>2</v>
      </c>
      <c r="I84" s="50">
        <f t="shared" si="8"/>
        <v>0.0001314837946223128</v>
      </c>
      <c r="J84" s="50">
        <f t="shared" si="9"/>
        <v>0.00011926769634444511</v>
      </c>
    </row>
    <row r="85" spans="1:10" ht="15">
      <c r="A85" s="34" t="s">
        <v>168</v>
      </c>
      <c r="B85" s="49">
        <v>1.2127825968922488</v>
      </c>
      <c r="C85" s="49">
        <f t="shared" si="5"/>
        <v>0.019561009627294335</v>
      </c>
      <c r="D85" s="50">
        <f t="shared" si="6"/>
        <v>0.00014682312713419288</v>
      </c>
      <c r="E85" s="50">
        <f t="shared" si="7"/>
        <v>0.000133160152235932</v>
      </c>
      <c r="F85" s="34"/>
      <c r="G85" s="34" t="s">
        <v>151</v>
      </c>
      <c r="H85" s="34">
        <v>2</v>
      </c>
      <c r="I85" s="50">
        <f t="shared" si="8"/>
        <v>0.0001314837946223128</v>
      </c>
      <c r="J85" s="50">
        <f t="shared" si="9"/>
        <v>0.00011926769634444511</v>
      </c>
    </row>
    <row r="86" spans="1:10" ht="15">
      <c r="A86" s="34" t="s">
        <v>169</v>
      </c>
      <c r="B86" s="49">
        <v>1.1828235111899128</v>
      </c>
      <c r="C86" s="49">
        <f t="shared" si="5"/>
        <v>0.019077798567579237</v>
      </c>
      <c r="D86" s="50">
        <f t="shared" si="6"/>
        <v>0.00014319618965985092</v>
      </c>
      <c r="E86" s="50">
        <f t="shared" si="7"/>
        <v>0.0001298707280446589</v>
      </c>
      <c r="F86" s="34"/>
      <c r="G86" s="34" t="s">
        <v>170</v>
      </c>
      <c r="H86" s="34">
        <v>2</v>
      </c>
      <c r="I86" s="50">
        <f t="shared" si="8"/>
        <v>0.0001314837946223128</v>
      </c>
      <c r="J86" s="50">
        <f t="shared" si="9"/>
        <v>0.00011926769634444511</v>
      </c>
    </row>
    <row r="87" spans="1:10" ht="15">
      <c r="A87" s="34" t="s">
        <v>171</v>
      </c>
      <c r="B87" s="49">
        <v>1.1029411764705883</v>
      </c>
      <c r="C87" s="49">
        <f t="shared" si="5"/>
        <v>0.017789373814041748</v>
      </c>
      <c r="D87" s="50">
        <f t="shared" si="6"/>
        <v>0.00013352539275336003</v>
      </c>
      <c r="E87" s="50">
        <f t="shared" si="7"/>
        <v>0.00012109987011889003</v>
      </c>
      <c r="F87" s="34"/>
      <c r="G87" s="34" t="s">
        <v>172</v>
      </c>
      <c r="H87" s="34">
        <v>2</v>
      </c>
      <c r="I87" s="50">
        <f t="shared" si="8"/>
        <v>0.0001314837946223128</v>
      </c>
      <c r="J87" s="50">
        <f t="shared" si="9"/>
        <v>0.00011926769634444511</v>
      </c>
    </row>
    <row r="88" spans="1:10" ht="15">
      <c r="A88" s="34" t="s">
        <v>167</v>
      </c>
      <c r="B88" s="49">
        <v>1.0131304252279967</v>
      </c>
      <c r="C88" s="49">
        <f t="shared" si="5"/>
        <v>0.016340813310128977</v>
      </c>
      <c r="D88" s="50">
        <f t="shared" si="6"/>
        <v>0.00012265263173131188</v>
      </c>
      <c r="E88" s="50">
        <f t="shared" si="7"/>
        <v>0.00011123889970380296</v>
      </c>
      <c r="F88" s="34"/>
      <c r="G88" s="34" t="s">
        <v>162</v>
      </c>
      <c r="H88" s="34">
        <v>2</v>
      </c>
      <c r="I88" s="50">
        <f t="shared" si="8"/>
        <v>0.0001314837946223128</v>
      </c>
      <c r="J88" s="50">
        <f t="shared" si="9"/>
        <v>0.00011926769634444511</v>
      </c>
    </row>
    <row r="89" spans="1:10" ht="15">
      <c r="A89" s="34" t="s">
        <v>166</v>
      </c>
      <c r="B89" s="49">
        <v>0.9503311258278145</v>
      </c>
      <c r="C89" s="49">
        <f t="shared" si="5"/>
        <v>0.01532792138431959</v>
      </c>
      <c r="D89" s="50">
        <f t="shared" si="6"/>
        <v>0.00011504995871852425</v>
      </c>
      <c r="E89" s="50">
        <f t="shared" si="7"/>
        <v>0.00010434371148963609</v>
      </c>
      <c r="F89" s="34"/>
      <c r="G89" s="34" t="s">
        <v>168</v>
      </c>
      <c r="H89" s="34">
        <v>2</v>
      </c>
      <c r="I89" s="50">
        <f t="shared" si="8"/>
        <v>0.0001314837946223128</v>
      </c>
      <c r="J89" s="50">
        <f t="shared" si="9"/>
        <v>0.00011926769634444511</v>
      </c>
    </row>
    <row r="90" spans="1:10" ht="15">
      <c r="A90" s="34" t="s">
        <v>173</v>
      </c>
      <c r="B90" s="49">
        <v>0.9431467214518063</v>
      </c>
      <c r="C90" s="49">
        <f t="shared" si="5"/>
        <v>0.015212043894383973</v>
      </c>
      <c r="D90" s="50">
        <f t="shared" si="6"/>
        <v>0.00011418019300801264</v>
      </c>
      <c r="E90" s="50">
        <f t="shared" si="7"/>
        <v>0.00010355488389358943</v>
      </c>
      <c r="F90" s="34"/>
      <c r="G90" s="34" t="s">
        <v>171</v>
      </c>
      <c r="H90" s="34">
        <v>2</v>
      </c>
      <c r="I90" s="50">
        <f t="shared" si="8"/>
        <v>0.0001314837946223128</v>
      </c>
      <c r="J90" s="50">
        <f t="shared" si="9"/>
        <v>0.00011926769634444511</v>
      </c>
    </row>
    <row r="91" spans="1:10" ht="15">
      <c r="A91" s="34" t="s">
        <v>170</v>
      </c>
      <c r="B91" s="49">
        <v>0.9375192973116848</v>
      </c>
      <c r="C91" s="49">
        <f t="shared" si="5"/>
        <v>0.015121278988898142</v>
      </c>
      <c r="D91" s="50">
        <f t="shared" si="6"/>
        <v>0.0001134989200312398</v>
      </c>
      <c r="E91" s="50">
        <f t="shared" si="7"/>
        <v>0.00010293700839214758</v>
      </c>
      <c r="F91" s="34"/>
      <c r="G91" s="34" t="s">
        <v>173</v>
      </c>
      <c r="H91" s="34">
        <v>2</v>
      </c>
      <c r="I91" s="50">
        <f t="shared" si="8"/>
        <v>0.0001314837946223128</v>
      </c>
      <c r="J91" s="50">
        <f t="shared" si="9"/>
        <v>0.00011926769634444511</v>
      </c>
    </row>
    <row r="92" spans="1:10" ht="15">
      <c r="A92" s="34" t="s">
        <v>172</v>
      </c>
      <c r="B92" s="49">
        <v>0.8845103578154427</v>
      </c>
      <c r="C92" s="49">
        <f t="shared" si="5"/>
        <v>0.014266296093797464</v>
      </c>
      <c r="D92" s="50">
        <f t="shared" si="6"/>
        <v>0.00010708149758236129</v>
      </c>
      <c r="E92" s="50">
        <f t="shared" si="7"/>
        <v>9.711677443490517E-05</v>
      </c>
      <c r="F92" s="34"/>
      <c r="G92" s="34" t="s">
        <v>174</v>
      </c>
      <c r="H92" s="34">
        <v>1</v>
      </c>
      <c r="I92" s="50">
        <f t="shared" si="8"/>
        <v>6.57418973111564E-05</v>
      </c>
      <c r="J92" s="50">
        <f t="shared" si="9"/>
        <v>5.963384817222256E-05</v>
      </c>
    </row>
    <row r="93" spans="1:10" ht="15">
      <c r="A93" s="34" t="s">
        <v>175</v>
      </c>
      <c r="B93" s="49">
        <v>0.7760141093474426</v>
      </c>
      <c r="C93" s="49">
        <f t="shared" si="5"/>
        <v>0.012516356602378107</v>
      </c>
      <c r="D93" s="50">
        <f t="shared" si="6"/>
        <v>9.394661378437466E-05</v>
      </c>
      <c r="E93" s="50">
        <f t="shared" si="7"/>
        <v>8.520418845284395E-05</v>
      </c>
      <c r="F93" s="34"/>
      <c r="G93" s="34" t="s">
        <v>176</v>
      </c>
      <c r="H93" s="34">
        <v>1</v>
      </c>
      <c r="I93" s="50">
        <f t="shared" si="8"/>
        <v>6.57418973111564E-05</v>
      </c>
      <c r="J93" s="50">
        <f t="shared" si="9"/>
        <v>5.963384817222256E-05</v>
      </c>
    </row>
    <row r="94" spans="1:10" ht="15">
      <c r="A94" s="34" t="s">
        <v>177</v>
      </c>
      <c r="B94" s="49">
        <v>0.5574112734864299</v>
      </c>
      <c r="C94" s="49">
        <f t="shared" si="5"/>
        <v>0.008990504411071451</v>
      </c>
      <c r="D94" s="50">
        <f t="shared" si="6"/>
        <v>6.748189369046637E-05</v>
      </c>
      <c r="E94" s="50">
        <f t="shared" si="7"/>
        <v>6.120220575862398E-05</v>
      </c>
      <c r="F94" s="34"/>
      <c r="G94" s="34" t="s">
        <v>178</v>
      </c>
      <c r="H94" s="34">
        <v>1</v>
      </c>
      <c r="I94" s="50">
        <f t="shared" si="8"/>
        <v>6.57418973111564E-05</v>
      </c>
      <c r="J94" s="50">
        <f t="shared" si="9"/>
        <v>5.963384817222256E-05</v>
      </c>
    </row>
    <row r="95" spans="1:10" ht="15">
      <c r="A95" s="34" t="s">
        <v>179</v>
      </c>
      <c r="B95" s="49">
        <v>0.5514705882352942</v>
      </c>
      <c r="C95" s="49">
        <f t="shared" si="5"/>
        <v>0.008894686907020874</v>
      </c>
      <c r="D95" s="50">
        <f t="shared" si="6"/>
        <v>6.676269637668002E-05</v>
      </c>
      <c r="E95" s="50">
        <f t="shared" si="7"/>
        <v>6.054993505944501E-05</v>
      </c>
      <c r="F95" s="34"/>
      <c r="G95" s="34" t="s">
        <v>180</v>
      </c>
      <c r="H95" s="34">
        <v>1</v>
      </c>
      <c r="I95" s="50">
        <f t="shared" si="8"/>
        <v>6.57418973111564E-05</v>
      </c>
      <c r="J95" s="50">
        <f t="shared" si="9"/>
        <v>5.963384817222256E-05</v>
      </c>
    </row>
    <row r="96" spans="1:10" ht="15">
      <c r="A96" s="34" t="s">
        <v>181</v>
      </c>
      <c r="B96" s="49">
        <v>0.5505226480836237</v>
      </c>
      <c r="C96" s="49">
        <f t="shared" si="5"/>
        <v>0.008879397549735867</v>
      </c>
      <c r="D96" s="50">
        <f t="shared" si="6"/>
        <v>6.664793587652034E-05</v>
      </c>
      <c r="E96" s="50">
        <f t="shared" si="7"/>
        <v>6.044585387026037E-05</v>
      </c>
      <c r="F96" s="34"/>
      <c r="G96" s="34" t="s">
        <v>175</v>
      </c>
      <c r="H96" s="34">
        <v>1</v>
      </c>
      <c r="I96" s="50">
        <f t="shared" si="8"/>
        <v>6.57418973111564E-05</v>
      </c>
      <c r="J96" s="50">
        <f t="shared" si="9"/>
        <v>5.963384817222256E-05</v>
      </c>
    </row>
    <row r="97" spans="1:10" ht="15">
      <c r="A97" s="34" t="s">
        <v>182</v>
      </c>
      <c r="B97" s="49">
        <v>0.54586129753915</v>
      </c>
      <c r="C97" s="49">
        <f t="shared" si="5"/>
        <v>0.008804214476437904</v>
      </c>
      <c r="D97" s="50">
        <f t="shared" si="6"/>
        <v>6.608361868944818E-05</v>
      </c>
      <c r="E97" s="50">
        <f t="shared" si="7"/>
        <v>5.9934050559660665E-05</v>
      </c>
      <c r="F97" s="34"/>
      <c r="G97" s="34" t="s">
        <v>183</v>
      </c>
      <c r="H97" s="34">
        <v>1</v>
      </c>
      <c r="I97" s="50">
        <f t="shared" si="8"/>
        <v>6.57418973111564E-05</v>
      </c>
      <c r="J97" s="50">
        <f t="shared" si="9"/>
        <v>5.963384817222256E-05</v>
      </c>
    </row>
    <row r="98" spans="1:10" ht="15">
      <c r="A98" s="34" t="s">
        <v>184</v>
      </c>
      <c r="B98" s="49">
        <v>0.5310621242484971</v>
      </c>
      <c r="C98" s="49">
        <f t="shared" si="5"/>
        <v>0.008565518133040276</v>
      </c>
      <c r="D98" s="50">
        <f t="shared" si="6"/>
        <v>6.429198603648759E-05</v>
      </c>
      <c r="E98" s="50">
        <f t="shared" si="7"/>
        <v>5.830914253954305E-05</v>
      </c>
      <c r="F98" s="34"/>
      <c r="G98" s="34" t="s">
        <v>185</v>
      </c>
      <c r="H98" s="34">
        <v>1</v>
      </c>
      <c r="I98" s="50">
        <f t="shared" si="8"/>
        <v>6.57418973111564E-05</v>
      </c>
      <c r="J98" s="50">
        <f t="shared" si="9"/>
        <v>5.963384817222256E-05</v>
      </c>
    </row>
    <row r="99" spans="1:10" ht="15">
      <c r="A99" s="34" t="s">
        <v>174</v>
      </c>
      <c r="B99" s="49">
        <v>0.4876923076923077</v>
      </c>
      <c r="C99" s="49">
        <f t="shared" si="5"/>
        <v>0.007866004962779156</v>
      </c>
      <c r="D99" s="50">
        <f t="shared" si="6"/>
        <v>5.904150494751649E-05</v>
      </c>
      <c r="E99" s="50">
        <f t="shared" si="7"/>
        <v>5.3547257441698324E-05</v>
      </c>
      <c r="F99" s="34"/>
      <c r="G99" s="34" t="s">
        <v>169</v>
      </c>
      <c r="H99" s="34">
        <v>1</v>
      </c>
      <c r="I99" s="50">
        <f t="shared" si="8"/>
        <v>6.57418973111564E-05</v>
      </c>
      <c r="J99" s="50">
        <f t="shared" si="9"/>
        <v>5.963384817222256E-05</v>
      </c>
    </row>
    <row r="100" spans="1:10" ht="15">
      <c r="A100" s="34" t="s">
        <v>180</v>
      </c>
      <c r="B100" s="49">
        <v>0.47516556291390727</v>
      </c>
      <c r="C100" s="49">
        <f t="shared" si="5"/>
        <v>0.007663960692159795</v>
      </c>
      <c r="D100" s="50">
        <f t="shared" si="6"/>
        <v>5.7524979359262125E-05</v>
      </c>
      <c r="E100" s="50">
        <f t="shared" si="7"/>
        <v>5.2171855744818044E-05</v>
      </c>
      <c r="F100" s="34"/>
      <c r="G100" s="34" t="s">
        <v>177</v>
      </c>
      <c r="H100" s="34">
        <v>1</v>
      </c>
      <c r="I100" s="50">
        <f t="shared" si="8"/>
        <v>6.57418973111564E-05</v>
      </c>
      <c r="J100" s="50">
        <f t="shared" si="9"/>
        <v>5.963384817222256E-05</v>
      </c>
    </row>
    <row r="101" spans="1:10" ht="15">
      <c r="A101" s="34" t="s">
        <v>186</v>
      </c>
      <c r="B101" s="49">
        <v>0.47516556291390727</v>
      </c>
      <c r="C101" s="49">
        <f t="shared" si="5"/>
        <v>0.007663960692159795</v>
      </c>
      <c r="D101" s="50">
        <f t="shared" si="6"/>
        <v>5.7524979359262125E-05</v>
      </c>
      <c r="E101" s="50">
        <f t="shared" si="7"/>
        <v>5.2171855744818044E-05</v>
      </c>
      <c r="F101" s="34"/>
      <c r="G101" s="34" t="s">
        <v>182</v>
      </c>
      <c r="H101" s="34">
        <v>1</v>
      </c>
      <c r="I101" s="50">
        <f t="shared" si="8"/>
        <v>6.57418973111564E-05</v>
      </c>
      <c r="J101" s="50">
        <f t="shared" si="9"/>
        <v>5.963384817222256E-05</v>
      </c>
    </row>
    <row r="102" spans="1:10" ht="15">
      <c r="A102" s="34" t="s">
        <v>183</v>
      </c>
      <c r="B102" s="49">
        <v>0.4602587800369684</v>
      </c>
      <c r="C102" s="49">
        <f t="shared" si="5"/>
        <v>0.007423528710273684</v>
      </c>
      <c r="D102" s="50">
        <f t="shared" si="6"/>
        <v>5.572031916450749E-05</v>
      </c>
      <c r="E102" s="50">
        <f t="shared" si="7"/>
        <v>5.053513249175712E-05</v>
      </c>
      <c r="F102" s="34"/>
      <c r="G102" s="34" t="s">
        <v>187</v>
      </c>
      <c r="H102" s="34">
        <v>1</v>
      </c>
      <c r="I102" s="50">
        <f t="shared" si="8"/>
        <v>6.57418973111564E-05</v>
      </c>
      <c r="J102" s="50">
        <f t="shared" si="9"/>
        <v>5.963384817222256E-05</v>
      </c>
    </row>
    <row r="103" spans="1:10" ht="15">
      <c r="A103" s="34" t="s">
        <v>176</v>
      </c>
      <c r="B103" s="49">
        <v>0.44982698961937717</v>
      </c>
      <c r="C103" s="49">
        <f t="shared" si="5"/>
        <v>0.007255274026118986</v>
      </c>
      <c r="D103" s="50">
        <f t="shared" si="6"/>
        <v>5.445741508372331E-05</v>
      </c>
      <c r="E103" s="50">
        <f t="shared" si="7"/>
        <v>4.938975095044926E-05</v>
      </c>
      <c r="F103" s="34"/>
      <c r="G103" s="34" t="s">
        <v>179</v>
      </c>
      <c r="H103" s="34">
        <v>1</v>
      </c>
      <c r="I103" s="50">
        <f t="shared" si="8"/>
        <v>6.57418973111564E-05</v>
      </c>
      <c r="J103" s="50">
        <f t="shared" si="9"/>
        <v>5.963384817222256E-05</v>
      </c>
    </row>
    <row r="104" spans="1:10" ht="15">
      <c r="A104" s="34" t="s">
        <v>187</v>
      </c>
      <c r="B104" s="49">
        <v>0.44505494505494503</v>
      </c>
      <c r="C104" s="49">
        <f t="shared" si="5"/>
        <v>0.007178305565402339</v>
      </c>
      <c r="D104" s="50">
        <f t="shared" si="6"/>
        <v>5.387969694399319E-05</v>
      </c>
      <c r="E104" s="50">
        <f t="shared" si="7"/>
        <v>4.8865793744677374E-05</v>
      </c>
      <c r="F104" s="34"/>
      <c r="G104" s="34" t="s">
        <v>184</v>
      </c>
      <c r="H104" s="34">
        <v>1</v>
      </c>
      <c r="I104" s="50">
        <f t="shared" si="8"/>
        <v>6.57418973111564E-05</v>
      </c>
      <c r="J104" s="50">
        <f t="shared" si="9"/>
        <v>5.963384817222256E-05</v>
      </c>
    </row>
    <row r="105" spans="1:10" ht="15">
      <c r="A105" s="34" t="s">
        <v>178</v>
      </c>
      <c r="B105" s="49">
        <v>0.4107142857142857</v>
      </c>
      <c r="C105" s="49">
        <f t="shared" si="5"/>
        <v>0.0066244239631336405</v>
      </c>
      <c r="D105" s="50">
        <f t="shared" si="6"/>
        <v>4.9722312920536924E-05</v>
      </c>
      <c r="E105" s="50">
        <f t="shared" si="7"/>
        <v>4.50952849680819E-05</v>
      </c>
      <c r="F105" s="34"/>
      <c r="G105" s="34" t="s">
        <v>181</v>
      </c>
      <c r="H105" s="34">
        <v>1</v>
      </c>
      <c r="I105" s="50">
        <f t="shared" si="8"/>
        <v>6.57418973111564E-05</v>
      </c>
      <c r="J105" s="50">
        <f t="shared" si="9"/>
        <v>5.963384817222256E-05</v>
      </c>
    </row>
    <row r="106" spans="1:10" ht="15">
      <c r="A106" s="34" t="s">
        <v>185</v>
      </c>
      <c r="B106" s="49">
        <v>0.36867862969004894</v>
      </c>
      <c r="C106" s="49">
        <f t="shared" si="5"/>
        <v>0.005946429511129821</v>
      </c>
      <c r="D106" s="50">
        <f t="shared" si="6"/>
        <v>4.463334933841516E-05</v>
      </c>
      <c r="E106" s="50">
        <f t="shared" si="7"/>
        <v>4.047988698177492E-05</v>
      </c>
      <c r="F106" s="34"/>
      <c r="G106" s="34" t="s">
        <v>186</v>
      </c>
      <c r="H106" s="34">
        <v>1</v>
      </c>
      <c r="I106" s="50">
        <f t="shared" si="8"/>
        <v>6.57418973111564E-05</v>
      </c>
      <c r="J106" s="50">
        <f t="shared" si="9"/>
        <v>5.963384817222256E-05</v>
      </c>
    </row>
    <row r="107" spans="1:10" ht="15">
      <c r="A107" s="34" t="s">
        <v>188</v>
      </c>
      <c r="B107" s="49">
        <v>4.598479382399621</v>
      </c>
      <c r="C107" s="49">
        <f t="shared" si="5"/>
        <v>0.07416902229676807</v>
      </c>
      <c r="D107" s="50"/>
      <c r="E107" s="50">
        <f t="shared" si="7"/>
        <v>0.0005049002320640421</v>
      </c>
      <c r="F107" s="34"/>
      <c r="G107" s="34" t="s">
        <v>188</v>
      </c>
      <c r="H107" s="34">
        <v>9</v>
      </c>
      <c r="I107" s="50"/>
      <c r="J107" s="50">
        <f t="shared" si="9"/>
        <v>0.000536704633550003</v>
      </c>
    </row>
    <row r="108" spans="1:10" ht="15">
      <c r="A108" s="34" t="s">
        <v>189</v>
      </c>
      <c r="B108" s="49">
        <v>562.0511427578901</v>
      </c>
      <c r="C108" s="49">
        <f t="shared" si="5"/>
        <v>9.065341012224035</v>
      </c>
      <c r="D108" s="50"/>
      <c r="E108" s="50">
        <f t="shared" si="7"/>
        <v>0.06171165048525982</v>
      </c>
      <c r="F108" s="34"/>
      <c r="G108" s="34" t="s">
        <v>189</v>
      </c>
      <c r="H108" s="34">
        <v>1013</v>
      </c>
      <c r="I108" s="50"/>
      <c r="J108" s="50">
        <f t="shared" si="9"/>
        <v>0.06040908819846145</v>
      </c>
    </row>
    <row r="109" spans="1:10" ht="15">
      <c r="A109" s="34" t="s">
        <v>190</v>
      </c>
      <c r="B109" s="49">
        <v>280.8889532202058</v>
      </c>
      <c r="C109" s="49">
        <f t="shared" si="5"/>
        <v>4.530466987422674</v>
      </c>
      <c r="D109" s="50"/>
      <c r="E109" s="50">
        <f t="shared" si="7"/>
        <v>0.030840824949203424</v>
      </c>
      <c r="F109" s="34"/>
      <c r="G109" s="34" t="s">
        <v>190</v>
      </c>
      <c r="H109" s="34">
        <v>536</v>
      </c>
      <c r="I109" s="50"/>
      <c r="J109" s="50">
        <f t="shared" si="9"/>
        <v>0.03196374262031129</v>
      </c>
    </row>
    <row r="110" spans="1:10" ht="15">
      <c r="A110" s="34"/>
      <c r="B110" s="49"/>
      <c r="C110" s="49"/>
      <c r="D110" s="50"/>
      <c r="E110" s="50"/>
      <c r="F110" s="34"/>
      <c r="G110" s="34"/>
      <c r="H110" s="34"/>
      <c r="I110" s="50"/>
      <c r="J110" s="50"/>
    </row>
    <row r="111" spans="1:10" ht="15">
      <c r="A111" s="34" t="s">
        <v>191</v>
      </c>
      <c r="B111" s="49">
        <f>SUM(B5:B106)</f>
        <v>8260.160511251024</v>
      </c>
      <c r="C111" s="49">
        <f>B111/62</f>
        <v>133.22839534275846</v>
      </c>
      <c r="D111" s="50"/>
      <c r="E111" s="50"/>
      <c r="F111" s="34"/>
      <c r="G111" s="34" t="s">
        <v>191</v>
      </c>
      <c r="H111" s="34">
        <f>SUM(H5:H106)</f>
        <v>15211</v>
      </c>
      <c r="I111" s="50"/>
      <c r="J111" s="50"/>
    </row>
    <row r="112" spans="1:10" ht="15">
      <c r="A112" s="34" t="s">
        <v>192</v>
      </c>
      <c r="B112" s="49">
        <f>SUM(B5:B109)</f>
        <v>9107.69908661152</v>
      </c>
      <c r="C112" s="49">
        <f>B112/62</f>
        <v>146.8983723647019</v>
      </c>
      <c r="D112" s="50"/>
      <c r="E112" s="50"/>
      <c r="F112" s="34"/>
      <c r="G112" s="34" t="s">
        <v>192</v>
      </c>
      <c r="H112" s="34">
        <f>SUM(H5:H109)</f>
        <v>16769</v>
      </c>
      <c r="I112" s="50"/>
      <c r="J112" s="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9"/>
  <sheetViews>
    <sheetView tabSelected="1" zoomScalePageLayoutView="0" workbookViewId="0" topLeftCell="A1">
      <selection activeCell="A1" sqref="A1:AA109"/>
    </sheetView>
  </sheetViews>
  <sheetFormatPr defaultColWidth="9.140625" defaultRowHeight="15"/>
  <sheetData>
    <row r="1" spans="1:27" ht="19.5">
      <c r="A1" s="64" t="s">
        <v>193</v>
      </c>
      <c r="B1" s="65"/>
      <c r="C1" s="49"/>
      <c r="D1" s="49"/>
      <c r="E1" s="49"/>
      <c r="F1" s="49"/>
      <c r="G1" s="49"/>
      <c r="H1" s="49"/>
      <c r="I1" s="49"/>
      <c r="J1" s="50"/>
      <c r="K1" s="50"/>
      <c r="L1" s="34"/>
      <c r="M1" s="49"/>
      <c r="N1" s="50"/>
      <c r="O1" s="50"/>
      <c r="P1" s="34"/>
      <c r="Q1" s="49"/>
      <c r="R1" s="50"/>
      <c r="S1" s="50"/>
      <c r="T1" s="34"/>
      <c r="U1" s="49"/>
      <c r="V1" s="50"/>
      <c r="W1" s="50"/>
      <c r="X1" s="34"/>
      <c r="Y1" s="49"/>
      <c r="Z1" s="50"/>
      <c r="AA1" s="50"/>
    </row>
    <row r="2" spans="2:27" ht="15">
      <c r="B2" s="65"/>
      <c r="C2" s="49"/>
      <c r="D2" s="49"/>
      <c r="E2" s="49"/>
      <c r="F2" s="49"/>
      <c r="G2" s="49"/>
      <c r="H2" s="49" t="s">
        <v>194</v>
      </c>
      <c r="I2" s="49" t="s">
        <v>195</v>
      </c>
      <c r="J2" s="50"/>
      <c r="K2" s="50"/>
      <c r="L2" s="34" t="s">
        <v>196</v>
      </c>
      <c r="M2" s="49" t="s">
        <v>195</v>
      </c>
      <c r="N2" s="50"/>
      <c r="O2" s="50"/>
      <c r="P2" s="34" t="s">
        <v>197</v>
      </c>
      <c r="Q2" s="49" t="s">
        <v>195</v>
      </c>
      <c r="R2" s="50"/>
      <c r="S2" s="50"/>
      <c r="T2" s="34" t="s">
        <v>198</v>
      </c>
      <c r="U2" s="49" t="s">
        <v>195</v>
      </c>
      <c r="V2" s="50"/>
      <c r="W2" s="50"/>
      <c r="X2" s="34" t="s">
        <v>199</v>
      </c>
      <c r="Y2" s="49" t="s">
        <v>195</v>
      </c>
      <c r="Z2" s="50"/>
      <c r="AA2" s="50"/>
    </row>
    <row r="3" spans="1:27" ht="15.75">
      <c r="A3" t="s">
        <v>200</v>
      </c>
      <c r="B3" s="65" t="s">
        <v>201</v>
      </c>
      <c r="C3" s="49" t="s">
        <v>202</v>
      </c>
      <c r="D3" s="49" t="s">
        <v>203</v>
      </c>
      <c r="E3" s="49" t="s">
        <v>204</v>
      </c>
      <c r="F3" s="49" t="s">
        <v>205</v>
      </c>
      <c r="G3" s="49"/>
      <c r="H3" s="49" t="s">
        <v>206</v>
      </c>
      <c r="I3" s="66" t="s">
        <v>207</v>
      </c>
      <c r="J3" s="67" t="s">
        <v>83</v>
      </c>
      <c r="K3" s="67" t="s">
        <v>84</v>
      </c>
      <c r="L3" t="s">
        <v>208</v>
      </c>
      <c r="M3" s="66" t="s">
        <v>207</v>
      </c>
      <c r="N3" s="67" t="s">
        <v>83</v>
      </c>
      <c r="O3" s="67" t="s">
        <v>84</v>
      </c>
      <c r="P3" t="s">
        <v>209</v>
      </c>
      <c r="Q3" s="66" t="s">
        <v>207</v>
      </c>
      <c r="R3" s="67" t="s">
        <v>83</v>
      </c>
      <c r="S3" s="67" t="s">
        <v>84</v>
      </c>
      <c r="T3" t="s">
        <v>210</v>
      </c>
      <c r="U3" s="66" t="s">
        <v>207</v>
      </c>
      <c r="V3" s="67" t="s">
        <v>83</v>
      </c>
      <c r="W3" s="67" t="s">
        <v>84</v>
      </c>
      <c r="X3" t="s">
        <v>211</v>
      </c>
      <c r="Y3" s="66" t="s">
        <v>207</v>
      </c>
      <c r="Z3" s="67" t="s">
        <v>83</v>
      </c>
      <c r="AA3" s="67" t="s">
        <v>84</v>
      </c>
    </row>
    <row r="4" spans="1:27" ht="15">
      <c r="A4" t="s">
        <v>154</v>
      </c>
      <c r="B4" s="65">
        <v>0</v>
      </c>
      <c r="C4" s="49">
        <v>0</v>
      </c>
      <c r="D4" s="49">
        <v>1.6363636363636367</v>
      </c>
      <c r="E4" s="49">
        <v>0</v>
      </c>
      <c r="F4" s="49">
        <v>0</v>
      </c>
      <c r="G4" s="49"/>
      <c r="H4" s="68" t="s">
        <v>86</v>
      </c>
      <c r="I4" s="69">
        <v>86.12014483288286</v>
      </c>
      <c r="J4" s="70">
        <v>0.4015627968520935</v>
      </c>
      <c r="K4" s="71">
        <v>0.3598552385684314</v>
      </c>
      <c r="L4" s="72" t="s">
        <v>86</v>
      </c>
      <c r="M4" s="69">
        <v>27.209884061303285</v>
      </c>
      <c r="N4" s="70">
        <v>0.25987272051126464</v>
      </c>
      <c r="O4" s="71">
        <v>0.23813269230150752</v>
      </c>
      <c r="P4" s="72" t="s">
        <v>87</v>
      </c>
      <c r="Q4" s="69">
        <v>64.47655219401221</v>
      </c>
      <c r="R4" s="70">
        <v>0.33374909082300086</v>
      </c>
      <c r="S4" s="71">
        <v>0.30539598633422416</v>
      </c>
      <c r="T4" s="72" t="s">
        <v>88</v>
      </c>
      <c r="U4" s="69">
        <v>28.971903009361995</v>
      </c>
      <c r="V4" s="70">
        <v>0.239469870714425</v>
      </c>
      <c r="W4" s="71">
        <v>0.219425038973879</v>
      </c>
      <c r="X4" s="72" t="s">
        <v>86</v>
      </c>
      <c r="Y4" s="69">
        <v>17.121816365320818</v>
      </c>
      <c r="Z4" s="70">
        <v>0.2778237612522496</v>
      </c>
      <c r="AA4" s="71">
        <v>0.24160919330451278</v>
      </c>
    </row>
    <row r="5" spans="1:27" ht="15">
      <c r="A5" t="s">
        <v>130</v>
      </c>
      <c r="B5" s="65">
        <v>0</v>
      </c>
      <c r="C5" s="49">
        <v>0</v>
      </c>
      <c r="D5" s="49">
        <v>1.7235981308411215</v>
      </c>
      <c r="E5" s="49">
        <v>5.917893517958256</v>
      </c>
      <c r="F5" s="49">
        <v>0</v>
      </c>
      <c r="G5" s="49"/>
      <c r="H5" s="73" t="s">
        <v>89</v>
      </c>
      <c r="I5" s="74">
        <v>35.80166058714528</v>
      </c>
      <c r="J5" s="75">
        <v>0.1669367252600586</v>
      </c>
      <c r="K5" s="76">
        <v>0.14959815890618378</v>
      </c>
      <c r="L5" s="77" t="s">
        <v>89</v>
      </c>
      <c r="M5" s="74">
        <v>14.522654919270263</v>
      </c>
      <c r="N5" s="75">
        <v>0.13870113648460347</v>
      </c>
      <c r="O5" s="76">
        <v>0.127097892350443</v>
      </c>
      <c r="P5" s="77" t="s">
        <v>86</v>
      </c>
      <c r="Q5" s="74">
        <v>51.21868101858086</v>
      </c>
      <c r="R5" s="75">
        <v>0.26512255450117184</v>
      </c>
      <c r="S5" s="76">
        <v>0.24259950441115768</v>
      </c>
      <c r="T5" s="77" t="s">
        <v>86</v>
      </c>
      <c r="U5" s="74">
        <v>19.91094665534727</v>
      </c>
      <c r="V5" s="75">
        <v>0.16457572082224167</v>
      </c>
      <c r="W5" s="76">
        <v>0.1507999058413461</v>
      </c>
      <c r="X5" s="77" t="s">
        <v>88</v>
      </c>
      <c r="Y5" s="74">
        <v>11.819051688516284</v>
      </c>
      <c r="Z5" s="75">
        <v>0.1917795007537344</v>
      </c>
      <c r="AA5" s="76">
        <v>0.16678087669895722</v>
      </c>
    </row>
    <row r="6" spans="1:27" ht="15">
      <c r="A6" t="s">
        <v>142</v>
      </c>
      <c r="B6" s="65">
        <v>0</v>
      </c>
      <c r="C6" s="49">
        <v>0</v>
      </c>
      <c r="D6" s="49">
        <v>0</v>
      </c>
      <c r="E6" s="49">
        <v>0.8806523399654121</v>
      </c>
      <c r="F6" s="49">
        <v>2.912891986062718</v>
      </c>
      <c r="G6" s="49"/>
      <c r="H6" s="73" t="s">
        <v>92</v>
      </c>
      <c r="I6" s="74">
        <v>14.877021166402303</v>
      </c>
      <c r="J6" s="75">
        <v>0.06936888273935247</v>
      </c>
      <c r="K6" s="76">
        <v>0.062164015299927516</v>
      </c>
      <c r="L6" s="77" t="s">
        <v>87</v>
      </c>
      <c r="M6" s="74">
        <v>12.620983640277709</v>
      </c>
      <c r="N6" s="75">
        <v>0.12053889486400243</v>
      </c>
      <c r="O6" s="76">
        <v>0.11045503931517514</v>
      </c>
      <c r="P6" s="77" t="s">
        <v>88</v>
      </c>
      <c r="Q6" s="74">
        <v>18.247751761245002</v>
      </c>
      <c r="R6" s="75">
        <v>0.09445558660695431</v>
      </c>
      <c r="S6" s="76">
        <v>0.08643126776907628</v>
      </c>
      <c r="T6" s="77" t="s">
        <v>87</v>
      </c>
      <c r="U6" s="74">
        <v>17.559308709736833</v>
      </c>
      <c r="V6" s="75">
        <v>0.14513804582310574</v>
      </c>
      <c r="W6" s="76">
        <v>0.13298926193227048</v>
      </c>
      <c r="X6" s="77" t="s">
        <v>87</v>
      </c>
      <c r="Y6" s="74">
        <v>8.793338559429873</v>
      </c>
      <c r="Z6" s="75">
        <v>0.1426833660880389</v>
      </c>
      <c r="AA6" s="76">
        <v>0.12408446571711085</v>
      </c>
    </row>
    <row r="7" spans="1:27" ht="15">
      <c r="A7" t="s">
        <v>146</v>
      </c>
      <c r="B7" s="65">
        <v>0</v>
      </c>
      <c r="C7" s="49">
        <v>0</v>
      </c>
      <c r="D7" s="49">
        <v>0.9297619047619048</v>
      </c>
      <c r="E7" s="49">
        <v>0</v>
      </c>
      <c r="F7" s="49">
        <v>2.265971909241271</v>
      </c>
      <c r="G7" s="49"/>
      <c r="H7" s="73" t="s">
        <v>96</v>
      </c>
      <c r="I7" s="74">
        <v>10.18644020599245</v>
      </c>
      <c r="J7" s="75">
        <v>0.047497544587536376</v>
      </c>
      <c r="K7" s="76">
        <v>0.0425643022036679</v>
      </c>
      <c r="L7" s="77" t="s">
        <v>88</v>
      </c>
      <c r="M7" s="74">
        <v>10.213659262481801</v>
      </c>
      <c r="N7" s="75">
        <v>0.09754732555773671</v>
      </c>
      <c r="O7" s="76">
        <v>0.08938686298498416</v>
      </c>
      <c r="P7" s="77" t="s">
        <v>90</v>
      </c>
      <c r="Q7" s="74">
        <v>11.776901559816533</v>
      </c>
      <c r="R7" s="75">
        <v>0.060960613658026325</v>
      </c>
      <c r="S7" s="76">
        <v>0.05578180509712866</v>
      </c>
      <c r="T7" s="77" t="s">
        <v>91</v>
      </c>
      <c r="U7" s="74">
        <v>13.317192245669455</v>
      </c>
      <c r="V7" s="75">
        <v>0.11007445055711704</v>
      </c>
      <c r="W7" s="76">
        <v>0.10086066581765106</v>
      </c>
      <c r="X7" s="77" t="s">
        <v>91</v>
      </c>
      <c r="Y7" s="74">
        <v>7.0551424764215</v>
      </c>
      <c r="Z7" s="75">
        <v>0.11447887170078318</v>
      </c>
      <c r="AA7" s="76">
        <v>0.09955645160575004</v>
      </c>
    </row>
    <row r="8" spans="1:27" ht="15">
      <c r="A8" t="s">
        <v>137</v>
      </c>
      <c r="B8" s="65">
        <v>0</v>
      </c>
      <c r="C8" s="49">
        <v>0</v>
      </c>
      <c r="D8" s="49">
        <v>0.9605579605579606</v>
      </c>
      <c r="E8" s="49">
        <v>3.771662141910219</v>
      </c>
      <c r="F8" s="49">
        <v>0</v>
      </c>
      <c r="G8" s="49"/>
      <c r="H8" s="73" t="s">
        <v>98</v>
      </c>
      <c r="I8" s="74">
        <v>8.003392162937313</v>
      </c>
      <c r="J8" s="75">
        <v>0.03731838291133596</v>
      </c>
      <c r="K8" s="76">
        <v>0.03344237984898093</v>
      </c>
      <c r="L8" s="77" t="s">
        <v>90</v>
      </c>
      <c r="M8" s="74">
        <v>9.763452828465349</v>
      </c>
      <c r="N8" s="75">
        <v>0.09324755086792397</v>
      </c>
      <c r="O8" s="76">
        <v>0.08544679216431254</v>
      </c>
      <c r="P8" s="77" t="s">
        <v>89</v>
      </c>
      <c r="Q8" s="74">
        <v>9.039800921738726</v>
      </c>
      <c r="R8" s="75">
        <v>0.04679259724950691</v>
      </c>
      <c r="S8" s="76">
        <v>0.04281740919477714</v>
      </c>
      <c r="T8" s="77" t="s">
        <v>90</v>
      </c>
      <c r="U8" s="74">
        <v>10.782732236860918</v>
      </c>
      <c r="V8" s="75">
        <v>0.08912564334745124</v>
      </c>
      <c r="W8" s="76">
        <v>0.0816653790589302</v>
      </c>
      <c r="X8" s="77" t="s">
        <v>93</v>
      </c>
      <c r="Y8" s="74">
        <v>3.6141233125902636</v>
      </c>
      <c r="Z8" s="75">
        <v>0.05864385593849656</v>
      </c>
      <c r="AA8" s="76">
        <v>0.05099957851589804</v>
      </c>
    </row>
    <row r="9" spans="1:27" ht="15">
      <c r="A9" t="s">
        <v>166</v>
      </c>
      <c r="B9" s="65">
        <v>0</v>
      </c>
      <c r="C9" s="49">
        <v>0.9503311258278145</v>
      </c>
      <c r="D9" s="49">
        <v>0</v>
      </c>
      <c r="E9" s="49">
        <v>0</v>
      </c>
      <c r="F9" s="49">
        <v>0</v>
      </c>
      <c r="G9" s="49"/>
      <c r="H9" s="73" t="s">
        <v>88</v>
      </c>
      <c r="I9" s="74">
        <v>6.2222215679476705</v>
      </c>
      <c r="J9" s="75">
        <v>0.029013103732083496</v>
      </c>
      <c r="K9" s="76">
        <v>0.0259997127397364</v>
      </c>
      <c r="L9" s="77" t="s">
        <v>91</v>
      </c>
      <c r="M9" s="74">
        <v>3.8083268692616583</v>
      </c>
      <c r="N9" s="75">
        <v>0.036372086771169106</v>
      </c>
      <c r="O9" s="76">
        <v>0.033329327258368784</v>
      </c>
      <c r="P9" s="77" t="s">
        <v>91</v>
      </c>
      <c r="Q9" s="74">
        <v>8.636028834145423</v>
      </c>
      <c r="R9" s="75">
        <v>0.04470255734277497</v>
      </c>
      <c r="S9" s="76">
        <v>0.04090492518704452</v>
      </c>
      <c r="T9" s="77" t="s">
        <v>93</v>
      </c>
      <c r="U9" s="74">
        <v>5.693423330026248</v>
      </c>
      <c r="V9" s="75">
        <v>0.04705950273005214</v>
      </c>
      <c r="W9" s="76">
        <v>0.043120385833202206</v>
      </c>
      <c r="X9" s="77" t="s">
        <v>90</v>
      </c>
      <c r="Y9" s="74">
        <v>1.870578803495723</v>
      </c>
      <c r="Z9" s="75">
        <v>0.030352576374929295</v>
      </c>
      <c r="AA9" s="76">
        <v>0.02639609175113671</v>
      </c>
    </row>
    <row r="10" spans="1:27" ht="15">
      <c r="A10" t="s">
        <v>122</v>
      </c>
      <c r="B10" s="65">
        <v>1.301279145271026</v>
      </c>
      <c r="C10" s="49">
        <v>3.2853047389671595</v>
      </c>
      <c r="D10" s="49">
        <v>2.2423025971065633</v>
      </c>
      <c r="E10" s="49">
        <v>3.494109633810995</v>
      </c>
      <c r="F10" s="49">
        <v>3.0156748157445366</v>
      </c>
      <c r="G10" s="49"/>
      <c r="H10" s="73" t="s">
        <v>87</v>
      </c>
      <c r="I10" s="74">
        <v>4.469111939926896</v>
      </c>
      <c r="J10" s="75">
        <v>0.02083866781140032</v>
      </c>
      <c r="K10" s="76">
        <v>0.018674299102169577</v>
      </c>
      <c r="L10" s="77" t="s">
        <v>92</v>
      </c>
      <c r="M10" s="74">
        <v>3.015497530275169</v>
      </c>
      <c r="N10" s="75">
        <v>0.028800032558833073</v>
      </c>
      <c r="O10" s="76">
        <v>0.026390724190339603</v>
      </c>
      <c r="P10" s="77" t="s">
        <v>92</v>
      </c>
      <c r="Q10" s="74">
        <v>4.930361795138879</v>
      </c>
      <c r="R10" s="75">
        <v>0.025520963987104652</v>
      </c>
      <c r="S10" s="76">
        <v>0.02335287251216956</v>
      </c>
      <c r="T10" s="77" t="s">
        <v>94</v>
      </c>
      <c r="U10" s="74">
        <v>5.314457898626495</v>
      </c>
      <c r="V10" s="75">
        <v>0.04392712986406505</v>
      </c>
      <c r="W10" s="76">
        <v>0.04025020831922347</v>
      </c>
      <c r="X10" s="38" t="s">
        <v>107</v>
      </c>
      <c r="Y10" s="78">
        <v>1.580787670974072</v>
      </c>
      <c r="Z10" s="79">
        <v>0.02565033797353025</v>
      </c>
      <c r="AA10" s="80">
        <v>0.02230679419873621</v>
      </c>
    </row>
    <row r="11" spans="1:27" ht="15">
      <c r="A11" t="s">
        <v>174</v>
      </c>
      <c r="B11" s="65">
        <v>0</v>
      </c>
      <c r="C11" s="49">
        <v>0</v>
      </c>
      <c r="D11" s="49">
        <v>0</v>
      </c>
      <c r="E11" s="49">
        <v>0.4876923076923077</v>
      </c>
      <c r="F11" s="49">
        <v>0</v>
      </c>
      <c r="G11" s="49"/>
      <c r="H11" s="81" t="s">
        <v>101</v>
      </c>
      <c r="I11" s="78">
        <v>4.098704195230037</v>
      </c>
      <c r="J11" s="79">
        <v>0.019111522899779673</v>
      </c>
      <c r="K11" s="80">
        <v>0.017126540821059626</v>
      </c>
      <c r="L11" s="77" t="s">
        <v>95</v>
      </c>
      <c r="M11" s="74">
        <v>2.100020794837203</v>
      </c>
      <c r="N11" s="75">
        <v>0.020056613098939927</v>
      </c>
      <c r="O11" s="76">
        <v>0.018378748128329295</v>
      </c>
      <c r="P11" s="77" t="s">
        <v>97</v>
      </c>
      <c r="Q11" s="74">
        <v>2.75300056205199</v>
      </c>
      <c r="R11" s="75">
        <v>0.014250318966425592</v>
      </c>
      <c r="S11" s="76">
        <v>0.013039706581962983</v>
      </c>
      <c r="T11" s="77" t="s">
        <v>95</v>
      </c>
      <c r="U11" s="74">
        <v>2.241995725215314</v>
      </c>
      <c r="V11" s="75">
        <v>0.018531417362750168</v>
      </c>
      <c r="W11" s="76">
        <v>0.0169802445916539</v>
      </c>
      <c r="X11" s="77" t="s">
        <v>95</v>
      </c>
      <c r="Y11" s="74">
        <v>1.4759561766355809</v>
      </c>
      <c r="Z11" s="75">
        <v>0.023949310498793182</v>
      </c>
      <c r="AA11" s="76">
        <v>0.020827497128868652</v>
      </c>
    </row>
    <row r="12" spans="1:27" ht="15">
      <c r="A12" t="s">
        <v>141</v>
      </c>
      <c r="B12" s="65">
        <v>0</v>
      </c>
      <c r="C12" s="49">
        <v>0.9382394152093165</v>
      </c>
      <c r="D12" s="49">
        <v>1.0193722943722943</v>
      </c>
      <c r="E12" s="49">
        <v>1.4844382683882422</v>
      </c>
      <c r="F12" s="49">
        <v>1.0461215932914047</v>
      </c>
      <c r="G12" s="49"/>
      <c r="H12" s="73" t="s">
        <v>90</v>
      </c>
      <c r="I12" s="74">
        <v>4.081231236337802</v>
      </c>
      <c r="J12" s="75">
        <v>0.019030049624790837</v>
      </c>
      <c r="K12" s="76">
        <v>0.017053529613253796</v>
      </c>
      <c r="L12" s="77" t="s">
        <v>96</v>
      </c>
      <c r="M12" s="74">
        <v>2.0511848626525833</v>
      </c>
      <c r="N12" s="75">
        <v>0.019590197052222202</v>
      </c>
      <c r="O12" s="76">
        <v>0.01795135079043633</v>
      </c>
      <c r="P12" s="82" t="s">
        <v>99</v>
      </c>
      <c r="Q12" s="83">
        <v>2.2290695896080446</v>
      </c>
      <c r="R12" s="84">
        <v>0.011538302275753098</v>
      </c>
      <c r="S12" s="85">
        <v>0.010558084803876851</v>
      </c>
      <c r="T12" s="38" t="s">
        <v>105</v>
      </c>
      <c r="U12" s="78">
        <v>1.4023043242864914</v>
      </c>
      <c r="V12" s="79">
        <v>0.011590872547469577</v>
      </c>
      <c r="W12" s="80">
        <v>0.010620658260189946</v>
      </c>
      <c r="X12" s="77" t="s">
        <v>94</v>
      </c>
      <c r="Y12" s="74">
        <v>1.4225652352402054</v>
      </c>
      <c r="Z12" s="75">
        <v>0.023082972965509884</v>
      </c>
      <c r="AA12" s="76">
        <v>0.020074087443525176</v>
      </c>
    </row>
    <row r="13" spans="1:27" ht="15">
      <c r="A13" t="s">
        <v>176</v>
      </c>
      <c r="B13" s="65">
        <v>0</v>
      </c>
      <c r="C13" s="49">
        <v>0.44982698961937717</v>
      </c>
      <c r="D13" s="49">
        <v>0</v>
      </c>
      <c r="E13" s="49">
        <v>0</v>
      </c>
      <c r="F13" s="49">
        <v>0</v>
      </c>
      <c r="G13" s="49"/>
      <c r="H13" s="73" t="s">
        <v>97</v>
      </c>
      <c r="I13" s="74">
        <v>3.953233655447225</v>
      </c>
      <c r="J13" s="75">
        <v>0.018433219850845815</v>
      </c>
      <c r="K13" s="76">
        <v>0.016518688431821256</v>
      </c>
      <c r="L13" s="77" t="s">
        <v>97</v>
      </c>
      <c r="M13" s="74">
        <v>1.9387328883672734</v>
      </c>
      <c r="N13" s="75">
        <v>0.018516204953669083</v>
      </c>
      <c r="O13" s="76">
        <v>0.0169672050538779</v>
      </c>
      <c r="P13" s="77" t="s">
        <v>95</v>
      </c>
      <c r="Q13" s="74">
        <v>2.056823164574874</v>
      </c>
      <c r="R13" s="75">
        <v>0.010646705473564416</v>
      </c>
      <c r="S13" s="75">
        <v>0.009742232139992719</v>
      </c>
      <c r="T13" s="86" t="s">
        <v>92</v>
      </c>
      <c r="U13" s="74">
        <v>1.3652510534337456</v>
      </c>
      <c r="V13" s="75">
        <v>0.011284605403824016</v>
      </c>
      <c r="W13" s="76">
        <v>0.010340027215748504</v>
      </c>
      <c r="X13" s="82" t="s">
        <v>92</v>
      </c>
      <c r="Y13" s="83">
        <v>0.5649674354218385</v>
      </c>
      <c r="Z13" s="84">
        <v>0.009167332165286398</v>
      </c>
      <c r="AA13" s="85">
        <v>0.007972362476218634</v>
      </c>
    </row>
    <row r="14" spans="1:27" ht="15">
      <c r="A14" t="s">
        <v>178</v>
      </c>
      <c r="B14" s="65">
        <v>0</v>
      </c>
      <c r="C14" s="49">
        <v>0</v>
      </c>
      <c r="D14" s="49">
        <v>0</v>
      </c>
      <c r="E14" s="49">
        <v>0.4107142857142857</v>
      </c>
      <c r="F14" s="49">
        <v>0</v>
      </c>
      <c r="G14" s="49"/>
      <c r="H14" s="81" t="s">
        <v>103</v>
      </c>
      <c r="I14" s="78">
        <v>3.705665270774192</v>
      </c>
      <c r="J14" s="79">
        <v>0.01727885285396753</v>
      </c>
      <c r="K14" s="80">
        <v>0.015484217573680072</v>
      </c>
      <c r="L14" s="77" t="s">
        <v>98</v>
      </c>
      <c r="M14" s="74">
        <v>1.6275705165419567</v>
      </c>
      <c r="N14" s="75">
        <v>0.015544394713507785</v>
      </c>
      <c r="O14" s="76">
        <v>0.014244005896588427</v>
      </c>
      <c r="P14" s="77" t="s">
        <v>93</v>
      </c>
      <c r="Q14" s="74">
        <v>1.525401938130221</v>
      </c>
      <c r="R14" s="75">
        <v>0.007895917084069575</v>
      </c>
      <c r="S14" s="75">
        <v>0.007225132448919602</v>
      </c>
      <c r="T14" s="86" t="s">
        <v>89</v>
      </c>
      <c r="U14" s="74">
        <v>1.3318709292101991</v>
      </c>
      <c r="V14" s="75">
        <v>0.011008698984088275</v>
      </c>
      <c r="W14" s="76">
        <v>0.010087215550034386</v>
      </c>
      <c r="X14" s="38" t="s">
        <v>126</v>
      </c>
      <c r="Y14" s="78">
        <v>0.46384584839980386</v>
      </c>
      <c r="Z14" s="79">
        <v>0.007526502766650811</v>
      </c>
      <c r="AA14" s="79">
        <v>0.006545416611085354</v>
      </c>
    </row>
    <row r="15" spans="1:27" ht="15">
      <c r="A15" t="s">
        <v>180</v>
      </c>
      <c r="B15" s="65">
        <v>0</v>
      </c>
      <c r="C15" s="49">
        <v>0.47516556291390727</v>
      </c>
      <c r="D15" s="49">
        <v>0</v>
      </c>
      <c r="E15" s="49">
        <v>0</v>
      </c>
      <c r="F15" s="49">
        <v>0</v>
      </c>
      <c r="G15" s="49"/>
      <c r="H15" s="81" t="s">
        <v>110</v>
      </c>
      <c r="I15" s="78">
        <v>3.592404029179483</v>
      </c>
      <c r="J15" s="79">
        <v>0.01675073598841918</v>
      </c>
      <c r="K15" s="80">
        <v>0.015010952564735747</v>
      </c>
      <c r="L15" s="77" t="s">
        <v>99</v>
      </c>
      <c r="M15" s="74">
        <v>1.4626131143257968</v>
      </c>
      <c r="N15" s="75">
        <v>0.013968940412203014</v>
      </c>
      <c r="O15" s="76">
        <v>0.01280034850296279</v>
      </c>
      <c r="P15" s="38" t="s">
        <v>102</v>
      </c>
      <c r="Q15" s="78">
        <v>1.502527348626806</v>
      </c>
      <c r="R15" s="79">
        <v>0.007777511660858637</v>
      </c>
      <c r="S15" s="79">
        <v>0.007116785963481525</v>
      </c>
      <c r="T15" s="87" t="s">
        <v>109</v>
      </c>
      <c r="U15" s="88">
        <v>1.2747480316424349</v>
      </c>
      <c r="V15" s="89">
        <v>0.010536544535311972</v>
      </c>
      <c r="W15" s="90">
        <v>0.009654582801641668</v>
      </c>
      <c r="X15" s="38" t="s">
        <v>124</v>
      </c>
      <c r="Y15" s="78">
        <v>0.4365628207066799</v>
      </c>
      <c r="Z15" s="79">
        <v>0.007083800122823516</v>
      </c>
      <c r="AA15" s="79">
        <v>0.006160420640377964</v>
      </c>
    </row>
    <row r="16" spans="1:27" ht="15">
      <c r="A16" t="s">
        <v>167</v>
      </c>
      <c r="B16" s="65">
        <v>0</v>
      </c>
      <c r="C16" s="49">
        <v>0</v>
      </c>
      <c r="D16" s="49">
        <v>0.4473684210526315</v>
      </c>
      <c r="E16" s="49">
        <v>0.5657620041753653</v>
      </c>
      <c r="F16" s="49">
        <v>0</v>
      </c>
      <c r="G16" s="49"/>
      <c r="H16" s="81" t="s">
        <v>113</v>
      </c>
      <c r="I16" s="78">
        <v>2.909321401391475</v>
      </c>
      <c r="J16" s="79">
        <v>0.01356564414924597</v>
      </c>
      <c r="K16" s="80">
        <v>0.012156674248534545</v>
      </c>
      <c r="L16" s="77" t="s">
        <v>94</v>
      </c>
      <c r="M16" s="74">
        <v>1.3153923190717645</v>
      </c>
      <c r="N16" s="75">
        <v>0.012562882654209585</v>
      </c>
      <c r="O16" s="76">
        <v>0.011511916539870755</v>
      </c>
      <c r="P16" s="77" t="s">
        <v>94</v>
      </c>
      <c r="Q16" s="74">
        <v>1.4336642393982006</v>
      </c>
      <c r="R16" s="75">
        <v>0.007421056495155369</v>
      </c>
      <c r="S16" s="75">
        <v>0.006790612859472647</v>
      </c>
      <c r="T16" s="77" t="s">
        <v>99</v>
      </c>
      <c r="U16" s="74">
        <v>1.0771108708731296</v>
      </c>
      <c r="V16" s="75">
        <v>0.00890295680300119</v>
      </c>
      <c r="W16" s="75">
        <v>0.008157734572842955</v>
      </c>
      <c r="X16" s="38" t="s">
        <v>119</v>
      </c>
      <c r="Y16" s="78">
        <v>0.41609870113826336</v>
      </c>
      <c r="Z16" s="79">
        <v>0.0067517431407892545</v>
      </c>
      <c r="AA16" s="79">
        <v>0.005871647573600619</v>
      </c>
    </row>
    <row r="17" spans="1:27" ht="15">
      <c r="A17" t="s">
        <v>160</v>
      </c>
      <c r="B17" s="65">
        <v>0</v>
      </c>
      <c r="C17" s="49">
        <v>0</v>
      </c>
      <c r="D17" s="49">
        <v>1.2272727272727275</v>
      </c>
      <c r="E17" s="49">
        <v>0</v>
      </c>
      <c r="F17" s="49">
        <v>0</v>
      </c>
      <c r="G17" s="49"/>
      <c r="H17" s="81" t="s">
        <v>104</v>
      </c>
      <c r="I17" s="78">
        <v>2.7750173731058636</v>
      </c>
      <c r="J17" s="79">
        <v>0.012939408541636072</v>
      </c>
      <c r="K17" s="80">
        <v>0.011595481414579086</v>
      </c>
      <c r="L17" s="77" t="s">
        <v>100</v>
      </c>
      <c r="M17" s="74">
        <v>1.3054034796429697</v>
      </c>
      <c r="N17" s="75">
        <v>0.012467482509495158</v>
      </c>
      <c r="O17" s="76">
        <v>0.011424497232210815</v>
      </c>
      <c r="P17" s="38" t="s">
        <v>101</v>
      </c>
      <c r="Q17" s="78">
        <v>1.105100691990936</v>
      </c>
      <c r="R17" s="79">
        <v>0.005720317521166959</v>
      </c>
      <c r="S17" s="79">
        <v>0.0052343573647312324</v>
      </c>
      <c r="T17" s="38" t="s">
        <v>107</v>
      </c>
      <c r="U17" s="78">
        <v>0.9138201498778602</v>
      </c>
      <c r="V17" s="79">
        <v>0.007553262658541071</v>
      </c>
      <c r="W17" s="79">
        <v>0.006921016611759017</v>
      </c>
      <c r="X17" s="38" t="s">
        <v>108</v>
      </c>
      <c r="Y17" s="78">
        <v>0.3948360986217689</v>
      </c>
      <c r="Z17" s="79">
        <v>0.006406729733385305</v>
      </c>
      <c r="AA17" s="79">
        <v>0.0055716069627242005</v>
      </c>
    </row>
    <row r="18" spans="1:27" ht="15">
      <c r="A18" t="s">
        <v>161</v>
      </c>
      <c r="B18" s="65">
        <v>0</v>
      </c>
      <c r="C18" s="49">
        <v>0</v>
      </c>
      <c r="D18" s="49">
        <v>0.44859813084112143</v>
      </c>
      <c r="E18" s="49">
        <v>0.8928413704679818</v>
      </c>
      <c r="F18" s="49">
        <v>0</v>
      </c>
      <c r="G18" s="49"/>
      <c r="H18" s="91" t="s">
        <v>114</v>
      </c>
      <c r="I18" s="88">
        <v>2.435616890223886</v>
      </c>
      <c r="J18" s="89">
        <v>0.011356844933278104</v>
      </c>
      <c r="K18" s="90">
        <v>0.010177287773883993</v>
      </c>
      <c r="L18" s="92" t="s">
        <v>102</v>
      </c>
      <c r="M18" s="88">
        <v>0.892301008535469</v>
      </c>
      <c r="N18" s="89">
        <v>0.008522075657530413</v>
      </c>
      <c r="O18" s="90">
        <v>0.007809149095496885</v>
      </c>
      <c r="P18" s="38" t="s">
        <v>106</v>
      </c>
      <c r="Q18" s="78">
        <v>1.098134364939641</v>
      </c>
      <c r="R18" s="79">
        <v>0.005684257818210923</v>
      </c>
      <c r="S18" s="79">
        <v>0.0052013610544670704</v>
      </c>
      <c r="T18" s="38" t="s">
        <v>111</v>
      </c>
      <c r="U18" s="78">
        <v>0.8159215913660538</v>
      </c>
      <c r="V18" s="79">
        <v>0.006744073315943341</v>
      </c>
      <c r="W18" s="79">
        <v>0.006179560484075647</v>
      </c>
      <c r="X18" s="77" t="s">
        <v>89</v>
      </c>
      <c r="Y18" s="74">
        <v>0.3772036726007114</v>
      </c>
      <c r="Z18" s="75">
        <v>0.006120620665711021</v>
      </c>
      <c r="AA18" s="75">
        <v>0.005322792459867022</v>
      </c>
    </row>
    <row r="19" spans="1:27" ht="15">
      <c r="A19" s="93" t="s">
        <v>98</v>
      </c>
      <c r="B19" s="94">
        <v>64.0271373034985</v>
      </c>
      <c r="C19" s="74">
        <v>22.785987231587395</v>
      </c>
      <c r="D19" s="74">
        <v>11.734259771489247</v>
      </c>
      <c r="E19" s="74">
        <v>2.6553106212424855</v>
      </c>
      <c r="F19" s="74">
        <v>0</v>
      </c>
      <c r="G19" s="49"/>
      <c r="H19" s="74" t="s">
        <v>91</v>
      </c>
      <c r="I19" s="74">
        <v>2.3584489479411417</v>
      </c>
      <c r="J19" s="75">
        <v>0.010997024652082433</v>
      </c>
      <c r="K19" s="75">
        <v>0.009854839543752953</v>
      </c>
      <c r="L19" s="38" t="s">
        <v>106</v>
      </c>
      <c r="M19" s="78">
        <v>0.891533565232301</v>
      </c>
      <c r="N19" s="79">
        <v>0.008514746057059382</v>
      </c>
      <c r="O19" s="79">
        <v>0.0078024326633518454</v>
      </c>
      <c r="P19" s="38" t="s">
        <v>105</v>
      </c>
      <c r="Q19" s="78">
        <v>0.8687534669443701</v>
      </c>
      <c r="R19" s="79">
        <v>0.00449691662900269</v>
      </c>
      <c r="S19" s="79">
        <v>0.004114888481015766</v>
      </c>
      <c r="T19" s="77" t="s">
        <v>100</v>
      </c>
      <c r="U19" s="74">
        <v>0.7497208793709234</v>
      </c>
      <c r="V19" s="75">
        <v>0.006196885375352969</v>
      </c>
      <c r="W19" s="75">
        <v>0.005678174924247698</v>
      </c>
      <c r="X19" s="38" t="s">
        <v>128</v>
      </c>
      <c r="Y19" s="78">
        <v>0.36182535957147166</v>
      </c>
      <c r="Z19" s="79">
        <v>0.005871087515936593</v>
      </c>
      <c r="AA19" s="79">
        <v>0.00510578617232708</v>
      </c>
    </row>
    <row r="20" spans="1:27" ht="15">
      <c r="A20" t="s">
        <v>110</v>
      </c>
      <c r="B20" s="65">
        <v>28.739232233435864</v>
      </c>
      <c r="C20" s="49">
        <v>0</v>
      </c>
      <c r="D20" s="49">
        <v>0</v>
      </c>
      <c r="E20" s="49">
        <v>0</v>
      </c>
      <c r="F20" s="49">
        <v>0</v>
      </c>
      <c r="G20" s="49"/>
      <c r="H20" s="78" t="s">
        <v>116</v>
      </c>
      <c r="I20" s="78">
        <v>2.019592279197071</v>
      </c>
      <c r="J20" s="79">
        <v>0.009416996751561572</v>
      </c>
      <c r="K20" s="79">
        <v>0.008438918244409737</v>
      </c>
      <c r="L20" s="38" t="s">
        <v>117</v>
      </c>
      <c r="M20" s="78">
        <v>0.843224369185649</v>
      </c>
      <c r="N20" s="79">
        <v>0.008053360695252214</v>
      </c>
      <c r="O20" s="79">
        <v>0.007379645161148884</v>
      </c>
      <c r="P20" s="77" t="s">
        <v>98</v>
      </c>
      <c r="Q20" s="74">
        <v>0.8381614122492319</v>
      </c>
      <c r="R20" s="75">
        <v>0.004338563396804614</v>
      </c>
      <c r="S20" s="75">
        <v>0.003969987886928481</v>
      </c>
      <c r="T20" s="38" t="s">
        <v>106</v>
      </c>
      <c r="U20" s="78">
        <v>0.7056468454244259</v>
      </c>
      <c r="V20" s="79">
        <v>0.005832587482749216</v>
      </c>
      <c r="W20" s="79">
        <v>0.00534437059619506</v>
      </c>
      <c r="X20" s="38" t="s">
        <v>105</v>
      </c>
      <c r="Y20" s="78">
        <v>0.3309484169266933</v>
      </c>
      <c r="Z20" s="79">
        <v>0.0053700689231360515</v>
      </c>
      <c r="AA20" s="79">
        <v>0.004670075787112069</v>
      </c>
    </row>
    <row r="21" spans="1:27" ht="15">
      <c r="A21" s="93" t="s">
        <v>91</v>
      </c>
      <c r="B21" s="94">
        <v>18.867591583529133</v>
      </c>
      <c r="C21" s="74">
        <v>53.316576169663215</v>
      </c>
      <c r="D21" s="74">
        <v>120.9044036780359</v>
      </c>
      <c r="E21" s="74">
        <v>173.1234991937029</v>
      </c>
      <c r="F21" s="74">
        <v>91.7168521934795</v>
      </c>
      <c r="G21" s="49"/>
      <c r="H21" s="74" t="s">
        <v>100</v>
      </c>
      <c r="I21" s="74">
        <v>1.656249714976431</v>
      </c>
      <c r="J21" s="75">
        <v>0.007722795509947525</v>
      </c>
      <c r="K21" s="75">
        <v>0.0069206820015027225</v>
      </c>
      <c r="L21" s="38" t="s">
        <v>104</v>
      </c>
      <c r="M21" s="78">
        <v>0.822730283989863</v>
      </c>
      <c r="N21" s="79">
        <v>0.00785762837745845</v>
      </c>
      <c r="O21" s="79">
        <v>0.007200287113428661</v>
      </c>
      <c r="P21" s="77" t="s">
        <v>100</v>
      </c>
      <c r="Q21" s="74">
        <v>0.7601770074667785</v>
      </c>
      <c r="R21" s="75">
        <v>0.003934893794307881</v>
      </c>
      <c r="S21" s="75">
        <v>0.0036006113708647617</v>
      </c>
      <c r="T21" s="38" t="s">
        <v>119</v>
      </c>
      <c r="U21" s="78">
        <v>0.6013437618494744</v>
      </c>
      <c r="V21" s="79">
        <v>0.004970460962073708</v>
      </c>
      <c r="W21" s="79">
        <v>0.004554408398298225</v>
      </c>
      <c r="X21" s="77" t="s">
        <v>100</v>
      </c>
      <c r="Y21" s="74">
        <v>0.31216986654080603</v>
      </c>
      <c r="Z21" s="75">
        <v>0.005065362495514327</v>
      </c>
      <c r="AA21" s="75">
        <v>0.004405088106286807</v>
      </c>
    </row>
    <row r="22" spans="1:27" ht="15">
      <c r="A22" t="s">
        <v>151</v>
      </c>
      <c r="B22" s="65">
        <v>2.3656470223798256</v>
      </c>
      <c r="C22" s="49">
        <v>0</v>
      </c>
      <c r="D22" s="49">
        <v>0</v>
      </c>
      <c r="E22" s="49">
        <v>0</v>
      </c>
      <c r="F22" s="49">
        <v>0</v>
      </c>
      <c r="G22" s="49"/>
      <c r="H22" s="78" t="s">
        <v>120</v>
      </c>
      <c r="I22" s="78">
        <v>1.6201602983344225</v>
      </c>
      <c r="J22" s="79">
        <v>0.0075545170297888166</v>
      </c>
      <c r="K22" s="79">
        <v>0.0067698814465256395</v>
      </c>
      <c r="L22" s="38" t="s">
        <v>103</v>
      </c>
      <c r="M22" s="78">
        <v>0.7510909406622105</v>
      </c>
      <c r="N22" s="79">
        <v>0.007173424394661109</v>
      </c>
      <c r="O22" s="79">
        <v>0.0065733212041696985</v>
      </c>
      <c r="P22" s="38" t="s">
        <v>112</v>
      </c>
      <c r="Q22" s="78">
        <v>0.6662892826587123</v>
      </c>
      <c r="R22" s="79">
        <v>0.0034489040549706374</v>
      </c>
      <c r="S22" s="79">
        <v>0.0031559080896446726</v>
      </c>
      <c r="T22" s="38" t="s">
        <v>102</v>
      </c>
      <c r="U22" s="78">
        <v>0.5521126406803363</v>
      </c>
      <c r="V22" s="79">
        <v>0.004563536701085741</v>
      </c>
      <c r="W22" s="79">
        <v>0.0041815457431328</v>
      </c>
      <c r="X22" s="38" t="s">
        <v>109</v>
      </c>
      <c r="Y22" s="78">
        <v>0.30254548518376434</v>
      </c>
      <c r="Z22" s="79">
        <v>0.004909194378108563</v>
      </c>
      <c r="AA22" s="79">
        <v>0.004269276638267582</v>
      </c>
    </row>
    <row r="23" spans="1:27" ht="15">
      <c r="A23" s="93" t="s">
        <v>93</v>
      </c>
      <c r="B23" s="94">
        <v>2.3656470223798256</v>
      </c>
      <c r="C23" s="74">
        <v>2.917056023468141</v>
      </c>
      <c r="D23" s="74">
        <v>21.355627133823095</v>
      </c>
      <c r="E23" s="74">
        <v>74.01450329034122</v>
      </c>
      <c r="F23" s="74">
        <v>46.98360306367343</v>
      </c>
      <c r="G23" s="49"/>
      <c r="H23" s="74" t="s">
        <v>95</v>
      </c>
      <c r="I23" s="74">
        <v>1.3699295102515778</v>
      </c>
      <c r="J23" s="75">
        <v>0.006387735723091762</v>
      </c>
      <c r="K23" s="75">
        <v>0.005724285667309805</v>
      </c>
      <c r="L23" s="38" t="s">
        <v>118</v>
      </c>
      <c r="M23" s="78">
        <v>0.6817544924261717</v>
      </c>
      <c r="N23" s="79">
        <v>0.006511214611146698</v>
      </c>
      <c r="O23" s="79">
        <v>0.005966509537649089</v>
      </c>
      <c r="P23" s="38" t="s">
        <v>104</v>
      </c>
      <c r="Q23" s="78">
        <v>0.6486041794618783</v>
      </c>
      <c r="R23" s="79">
        <v>0.00335736089839344</v>
      </c>
      <c r="S23" s="79">
        <v>0.003072141831207528</v>
      </c>
      <c r="T23" s="77" t="s">
        <v>97</v>
      </c>
      <c r="U23" s="74">
        <v>0.5028550686284482</v>
      </c>
      <c r="V23" s="75">
        <v>0.004156393807946811</v>
      </c>
      <c r="W23" s="75">
        <v>0.003808482756426281</v>
      </c>
      <c r="X23" s="38" t="s">
        <v>134</v>
      </c>
      <c r="Y23" s="78">
        <v>0.2998087655621902</v>
      </c>
      <c r="Z23" s="79">
        <v>0.004864787539340071</v>
      </c>
      <c r="AA23" s="79">
        <v>0.004230658269400572</v>
      </c>
    </row>
    <row r="24" spans="1:27" ht="15">
      <c r="A24" t="s">
        <v>175</v>
      </c>
      <c r="B24" s="65">
        <v>0</v>
      </c>
      <c r="C24" s="49">
        <v>0</v>
      </c>
      <c r="D24" s="49">
        <v>0</v>
      </c>
      <c r="E24" s="49">
        <v>0</v>
      </c>
      <c r="F24" s="49">
        <v>0.7760141093474426</v>
      </c>
      <c r="G24" s="49"/>
      <c r="H24" s="78" t="s">
        <v>123</v>
      </c>
      <c r="I24" s="78">
        <v>1.3540285589959862</v>
      </c>
      <c r="J24" s="79">
        <v>0.006313592437903438</v>
      </c>
      <c r="K24" s="79">
        <v>0.005657843133816049</v>
      </c>
      <c r="L24" s="38" t="s">
        <v>112</v>
      </c>
      <c r="M24" s="78">
        <v>0.5975638040986969</v>
      </c>
      <c r="N24" s="79">
        <v>0.005707136829408112</v>
      </c>
      <c r="O24" s="79">
        <v>0.005229698045436564</v>
      </c>
      <c r="P24" s="38" t="s">
        <v>127</v>
      </c>
      <c r="Q24" s="78">
        <v>0.5714285714285714</v>
      </c>
      <c r="R24" s="79">
        <v>0.0029578778593915426</v>
      </c>
      <c r="S24" s="79">
        <v>0.0027065962160301702</v>
      </c>
      <c r="T24" s="38" t="s">
        <v>130</v>
      </c>
      <c r="U24" s="78">
        <v>0.45522257830448126</v>
      </c>
      <c r="V24" s="79">
        <v>0.0037626831740267493</v>
      </c>
      <c r="W24" s="79">
        <v>0.0034477276813322504</v>
      </c>
      <c r="X24" s="38" t="s">
        <v>101</v>
      </c>
      <c r="Y24" s="78">
        <v>0.2537365203488128</v>
      </c>
      <c r="Z24" s="79">
        <v>0.0041172053797485205</v>
      </c>
      <c r="AA24" s="79">
        <v>0.0035805240919147105</v>
      </c>
    </row>
    <row r="25" spans="1:27" ht="15">
      <c r="A25" t="s">
        <v>183</v>
      </c>
      <c r="B25" s="65">
        <v>0</v>
      </c>
      <c r="C25" s="49">
        <v>0</v>
      </c>
      <c r="D25" s="49">
        <v>0</v>
      </c>
      <c r="E25" s="49">
        <v>0.4602587800369684</v>
      </c>
      <c r="F25" s="49">
        <v>0</v>
      </c>
      <c r="G25" s="49"/>
      <c r="H25" s="74" t="s">
        <v>99</v>
      </c>
      <c r="I25" s="74">
        <v>1.1828235111899126</v>
      </c>
      <c r="J25" s="75">
        <v>0.00551529399140625</v>
      </c>
      <c r="K25" s="75">
        <v>0.004942458441396786</v>
      </c>
      <c r="L25" s="38" t="s">
        <v>121</v>
      </c>
      <c r="M25" s="78">
        <v>0.5312340684705938</v>
      </c>
      <c r="N25" s="79">
        <v>0.005073643176526944</v>
      </c>
      <c r="O25" s="79">
        <v>0.004649200220117611</v>
      </c>
      <c r="P25" s="38" t="s">
        <v>108</v>
      </c>
      <c r="Q25" s="78">
        <v>0.5317799180937007</v>
      </c>
      <c r="R25" s="79">
        <v>0.0027526450801472094</v>
      </c>
      <c r="S25" s="79">
        <v>0.0025187986496281777</v>
      </c>
      <c r="T25" s="38" t="s">
        <v>115</v>
      </c>
      <c r="U25" s="78">
        <v>0.4355737486695745</v>
      </c>
      <c r="V25" s="79">
        <v>0.0036002740050177133</v>
      </c>
      <c r="W25" s="79">
        <v>0.00329891297602838</v>
      </c>
      <c r="X25" s="38" t="s">
        <v>122</v>
      </c>
      <c r="Y25" s="78">
        <v>0.2319749858265028</v>
      </c>
      <c r="Z25" s="79">
        <v>0.003764096150995526</v>
      </c>
      <c r="AA25" s="79">
        <v>0.0032734429570152063</v>
      </c>
    </row>
    <row r="26" spans="1:27" ht="15">
      <c r="A26" t="s">
        <v>136</v>
      </c>
      <c r="B26" s="65">
        <v>1.182823511189913</v>
      </c>
      <c r="C26" s="49">
        <v>0.5533199195171026</v>
      </c>
      <c r="D26" s="49">
        <v>2.8428155178155174</v>
      </c>
      <c r="E26" s="49">
        <v>0.4171779141104294</v>
      </c>
      <c r="F26" s="49">
        <v>1.0461215932914047</v>
      </c>
      <c r="G26" s="49"/>
      <c r="H26" s="78" t="s">
        <v>108</v>
      </c>
      <c r="I26" s="78">
        <v>0.9840714146672588</v>
      </c>
      <c r="J26" s="79">
        <v>0.004588548595021592</v>
      </c>
      <c r="K26" s="79">
        <v>0.00411196769792527</v>
      </c>
      <c r="L26" s="38" t="s">
        <v>111</v>
      </c>
      <c r="M26" s="78">
        <v>0.46165196116219137</v>
      </c>
      <c r="N26" s="79">
        <v>0.0044090871834032005</v>
      </c>
      <c r="O26" s="79">
        <v>0.004040238619545152</v>
      </c>
      <c r="P26" s="38" t="s">
        <v>109</v>
      </c>
      <c r="Q26" s="78">
        <v>0.4743770679003309</v>
      </c>
      <c r="R26" s="79">
        <v>0.0024555114957545677</v>
      </c>
      <c r="S26" s="79">
        <v>0.002246907559663415</v>
      </c>
      <c r="T26" s="38" t="s">
        <v>112</v>
      </c>
      <c r="U26" s="78">
        <v>0.3999637370446191</v>
      </c>
      <c r="V26" s="79">
        <v>0.0033059362503589447</v>
      </c>
      <c r="W26" s="79">
        <v>0.0030292127707591166</v>
      </c>
      <c r="X26" s="38" t="s">
        <v>142</v>
      </c>
      <c r="Y26" s="78">
        <v>0.22406861431251676</v>
      </c>
      <c r="Z26" s="79">
        <v>0.0036358049799535166</v>
      </c>
      <c r="AA26" s="79">
        <v>0.003161874651252446</v>
      </c>
    </row>
    <row r="27" spans="1:27" ht="15">
      <c r="A27" t="s">
        <v>111</v>
      </c>
      <c r="B27" s="65">
        <v>3.0639671286967167</v>
      </c>
      <c r="C27" s="49">
        <v>6.463127456270679</v>
      </c>
      <c r="D27" s="49">
        <v>5.724770768384375</v>
      </c>
      <c r="E27" s="49">
        <v>10.6069806877587</v>
      </c>
      <c r="F27" s="49">
        <v>1.1976794951512826</v>
      </c>
      <c r="G27" s="49"/>
      <c r="H27" s="78" t="s">
        <v>118</v>
      </c>
      <c r="I27" s="78">
        <v>0.7920472361994227</v>
      </c>
      <c r="J27" s="79">
        <v>0.0036931742744325804</v>
      </c>
      <c r="K27" s="79">
        <v>0.003309589732960844</v>
      </c>
      <c r="L27" s="38" t="s">
        <v>115</v>
      </c>
      <c r="M27" s="78">
        <v>0.402096993597831</v>
      </c>
      <c r="N27" s="79">
        <v>0.0038402971288023897</v>
      </c>
      <c r="O27" s="79">
        <v>0.00351903151943115</v>
      </c>
      <c r="P27" s="38" t="s">
        <v>103</v>
      </c>
      <c r="Q27" s="78">
        <v>0.43508574076057166</v>
      </c>
      <c r="R27" s="79">
        <v>0.002252128339182161</v>
      </c>
      <c r="S27" s="79">
        <v>0.002060802484284682</v>
      </c>
      <c r="T27" s="38" t="s">
        <v>137</v>
      </c>
      <c r="U27" s="78">
        <v>0.29012785707001687</v>
      </c>
      <c r="V27" s="79">
        <v>0.002398077903296836</v>
      </c>
      <c r="W27" s="79">
        <v>0.00219734673018976</v>
      </c>
      <c r="X27" s="38" t="s">
        <v>145</v>
      </c>
      <c r="Y27" s="78">
        <v>0.22066549912434336</v>
      </c>
      <c r="Z27" s="79">
        <v>0.003580585005543093</v>
      </c>
      <c r="AA27" s="79">
        <v>0.0031138526483414533</v>
      </c>
    </row>
    <row r="28" spans="1:27" ht="15">
      <c r="A28" t="s">
        <v>106</v>
      </c>
      <c r="B28" s="65">
        <v>2.3656470223798256</v>
      </c>
      <c r="C28" s="49">
        <v>12.481469913252214</v>
      </c>
      <c r="D28" s="49">
        <v>15.373881109154974</v>
      </c>
      <c r="E28" s="49">
        <v>9.173408990517537</v>
      </c>
      <c r="F28" s="49">
        <v>0</v>
      </c>
      <c r="G28" s="49"/>
      <c r="H28" s="78" t="s">
        <v>132</v>
      </c>
      <c r="I28" s="78">
        <v>0.7869282555758891</v>
      </c>
      <c r="J28" s="79">
        <v>0.003669305385449559</v>
      </c>
      <c r="K28" s="79">
        <v>0.00328819994086187</v>
      </c>
      <c r="L28" s="38" t="s">
        <v>108</v>
      </c>
      <c r="M28" s="78">
        <v>0.3875612181509541</v>
      </c>
      <c r="N28" s="79">
        <v>0.003701470682441566</v>
      </c>
      <c r="O28" s="79">
        <v>0.00339181880018338</v>
      </c>
      <c r="P28" s="38" t="s">
        <v>111</v>
      </c>
      <c r="Q28" s="78">
        <v>0.4089121977417411</v>
      </c>
      <c r="R28" s="79">
        <v>0.0021166465882370067</v>
      </c>
      <c r="S28" s="79">
        <v>0.0019368303624186598</v>
      </c>
      <c r="T28" s="38" t="s">
        <v>122</v>
      </c>
      <c r="U28" s="78">
        <v>0.2687776641393073</v>
      </c>
      <c r="V28" s="79">
        <v>0.00222160596290711</v>
      </c>
      <c r="W28" s="79">
        <v>0.002035646378148441</v>
      </c>
      <c r="X28" s="38" t="s">
        <v>146</v>
      </c>
      <c r="Y28" s="78">
        <v>0.17430553148009778</v>
      </c>
      <c r="Z28" s="79">
        <v>0.002828334174927695</v>
      </c>
      <c r="AA28" s="79">
        <v>0.0024596583651439997</v>
      </c>
    </row>
    <row r="29" spans="1:27" ht="15">
      <c r="A29" t="s">
        <v>126</v>
      </c>
      <c r="B29" s="65">
        <v>2.3656470223798256</v>
      </c>
      <c r="C29" s="49">
        <v>0</v>
      </c>
      <c r="D29" s="49">
        <v>2.5736263736263734</v>
      </c>
      <c r="E29" s="49">
        <v>1.0106486835583723</v>
      </c>
      <c r="F29" s="49">
        <v>6.02999602919745</v>
      </c>
      <c r="G29" s="49"/>
      <c r="H29" s="74" t="s">
        <v>94</v>
      </c>
      <c r="I29" s="74">
        <v>0.7392646944936955</v>
      </c>
      <c r="J29" s="75">
        <v>0.0034470587446289065</v>
      </c>
      <c r="K29" s="75">
        <v>0.0030890365258729913</v>
      </c>
      <c r="L29" s="38" t="s">
        <v>114</v>
      </c>
      <c r="M29" s="78">
        <v>0.32250306312990584</v>
      </c>
      <c r="N29" s="79">
        <v>0.0030801214808546477</v>
      </c>
      <c r="O29" s="79">
        <v>0.002822449464524806</v>
      </c>
      <c r="P29" s="38" t="s">
        <v>115</v>
      </c>
      <c r="Q29" s="78">
        <v>0.3452140721329022</v>
      </c>
      <c r="R29" s="79">
        <v>0.0017869268562465362</v>
      </c>
      <c r="S29" s="79">
        <v>0.001635121427371739</v>
      </c>
      <c r="T29" s="38" t="s">
        <v>129</v>
      </c>
      <c r="U29" s="78">
        <v>0.2602053764852047</v>
      </c>
      <c r="V29" s="79">
        <v>0.002150750948116005</v>
      </c>
      <c r="W29" s="79">
        <v>0.001970722284208566</v>
      </c>
      <c r="X29" s="77" t="s">
        <v>99</v>
      </c>
      <c r="Y29" s="74">
        <v>0.1496008274443257</v>
      </c>
      <c r="Z29" s="75">
        <v>0.0024274681891352334</v>
      </c>
      <c r="AA29" s="75">
        <v>0.002111045607855045</v>
      </c>
    </row>
    <row r="30" spans="1:27" ht="15">
      <c r="A30" s="93" t="s">
        <v>94</v>
      </c>
      <c r="B30" s="94">
        <v>5.914117555949564</v>
      </c>
      <c r="C30" s="74">
        <v>18.415492467004704</v>
      </c>
      <c r="D30" s="74">
        <v>20.071299351574808</v>
      </c>
      <c r="E30" s="74">
        <v>69.08795268214443</v>
      </c>
      <c r="F30" s="74">
        <v>18.49334805812267</v>
      </c>
      <c r="G30" s="49"/>
      <c r="H30" s="78" t="s">
        <v>105</v>
      </c>
      <c r="I30" s="78">
        <v>0.6036962468368362</v>
      </c>
      <c r="J30" s="79">
        <v>0.002814927376159601</v>
      </c>
      <c r="K30" s="79">
        <v>0.002522560283077779</v>
      </c>
      <c r="L30" s="38" t="s">
        <v>105</v>
      </c>
      <c r="M30" s="78">
        <v>0.3062599432803905</v>
      </c>
      <c r="N30" s="79">
        <v>0.002924988745434904</v>
      </c>
      <c r="O30" s="79">
        <v>0.0026802945824081982</v>
      </c>
      <c r="P30" s="38" t="s">
        <v>107</v>
      </c>
      <c r="Q30" s="78">
        <v>0.33628105344133224</v>
      </c>
      <c r="R30" s="79">
        <v>0.0017406869943872162</v>
      </c>
      <c r="S30" s="79">
        <v>0.0015928097968421612</v>
      </c>
      <c r="T30" s="38" t="s">
        <v>138</v>
      </c>
      <c r="U30" s="78">
        <v>0.2526130641706086</v>
      </c>
      <c r="V30" s="79">
        <v>0.0020879960076548155</v>
      </c>
      <c r="W30" s="79">
        <v>0.0019132202476666866</v>
      </c>
      <c r="X30" s="38" t="s">
        <v>112</v>
      </c>
      <c r="Y30" s="78">
        <v>0.13023492219180335</v>
      </c>
      <c r="Z30" s="79">
        <v>0.0021132311641308106</v>
      </c>
      <c r="AA30" s="79">
        <v>0.001837769651271926</v>
      </c>
    </row>
    <row r="31" spans="1:27" ht="15">
      <c r="A31" t="s">
        <v>148</v>
      </c>
      <c r="B31" s="65">
        <v>0</v>
      </c>
      <c r="C31" s="49">
        <v>0</v>
      </c>
      <c r="D31" s="49">
        <v>0</v>
      </c>
      <c r="E31" s="49">
        <v>1.541171585936906</v>
      </c>
      <c r="F31" s="49">
        <v>0.9170398791460009</v>
      </c>
      <c r="G31" s="49"/>
      <c r="H31" s="78" t="s">
        <v>131</v>
      </c>
      <c r="I31" s="78">
        <v>0.46490719804846076</v>
      </c>
      <c r="J31" s="79">
        <v>0.002167778921961674</v>
      </c>
      <c r="K31" s="79">
        <v>0.0019426266756814685</v>
      </c>
      <c r="L31" s="38" t="s">
        <v>122</v>
      </c>
      <c r="M31" s="78">
        <v>0.23466462421193995</v>
      </c>
      <c r="N31" s="79">
        <v>0.0022412052239663047</v>
      </c>
      <c r="O31" s="79">
        <v>0.002053713960177536</v>
      </c>
      <c r="P31" s="77" t="s">
        <v>96</v>
      </c>
      <c r="Q31" s="74">
        <v>0.3044858016547912</v>
      </c>
      <c r="R31" s="75">
        <v>0.0015761056696241354</v>
      </c>
      <c r="S31" s="75">
        <v>0.001442210207539099</v>
      </c>
      <c r="T31" s="38" t="s">
        <v>108</v>
      </c>
      <c r="U31" s="78">
        <v>0.22286327068685968</v>
      </c>
      <c r="V31" s="79">
        <v>0.0018420964132432201</v>
      </c>
      <c r="W31" s="79">
        <v>0.0016879036851845106</v>
      </c>
      <c r="X31" s="38" t="s">
        <v>115</v>
      </c>
      <c r="Y31" s="78">
        <v>0.12730498613589697</v>
      </c>
      <c r="Z31" s="79">
        <v>0.002065689137168694</v>
      </c>
      <c r="AA31" s="79">
        <v>0.0017964247687082306</v>
      </c>
    </row>
    <row r="32" spans="1:27" ht="15">
      <c r="A32" t="s">
        <v>170</v>
      </c>
      <c r="B32" s="65">
        <v>0</v>
      </c>
      <c r="C32" s="49">
        <v>0.44982698961937717</v>
      </c>
      <c r="D32" s="49">
        <v>0</v>
      </c>
      <c r="E32" s="49">
        <v>0.4876923076923077</v>
      </c>
      <c r="F32" s="49">
        <v>0</v>
      </c>
      <c r="G32" s="49"/>
      <c r="H32" s="78" t="s">
        <v>117</v>
      </c>
      <c r="I32" s="78">
        <v>0.44355881669621733</v>
      </c>
      <c r="J32" s="79">
        <v>0.002068235246777344</v>
      </c>
      <c r="K32" s="79">
        <v>0.001853421915523795</v>
      </c>
      <c r="L32" s="38" t="s">
        <v>116</v>
      </c>
      <c r="M32" s="78">
        <v>0.22440501936068546</v>
      </c>
      <c r="N32" s="79">
        <v>0.002143219087088279</v>
      </c>
      <c r="O32" s="79">
        <v>0.001963924995267782</v>
      </c>
      <c r="P32" s="38" t="s">
        <v>125</v>
      </c>
      <c r="Q32" s="78">
        <v>0.27554681209819304</v>
      </c>
      <c r="R32" s="79">
        <v>0.001426309175779542</v>
      </c>
      <c r="S32" s="79">
        <v>0.0013051394281872548</v>
      </c>
      <c r="T32" s="77" t="s">
        <v>98</v>
      </c>
      <c r="U32" s="74">
        <v>0.20425466317249888</v>
      </c>
      <c r="V32" s="75">
        <v>0.0016882852937527442</v>
      </c>
      <c r="W32" s="75">
        <v>0.0015469673294411965</v>
      </c>
      <c r="X32" s="38" t="s">
        <v>162</v>
      </c>
      <c r="Y32" s="78">
        <v>0.11731769097453673</v>
      </c>
      <c r="Z32" s="79">
        <v>0.0019036322708139365</v>
      </c>
      <c r="AA32" s="79">
        <v>0.001655492155266719</v>
      </c>
    </row>
    <row r="33" spans="1:27" ht="15">
      <c r="A33" s="93" t="s">
        <v>88</v>
      </c>
      <c r="B33" s="94">
        <v>49.777772543581364</v>
      </c>
      <c r="C33" s="74">
        <v>142.99122967474523</v>
      </c>
      <c r="D33" s="74">
        <v>255.46852465743</v>
      </c>
      <c r="E33" s="74">
        <v>376.63473912170593</v>
      </c>
      <c r="F33" s="74">
        <v>153.6476719507117</v>
      </c>
      <c r="G33" s="49"/>
      <c r="H33" s="78" t="s">
        <v>112</v>
      </c>
      <c r="I33" s="78">
        <v>0.43153699579038396</v>
      </c>
      <c r="J33" s="79">
        <v>0.002012179651009719</v>
      </c>
      <c r="K33" s="79">
        <v>0.0018031884278945011</v>
      </c>
      <c r="L33" s="38" t="s">
        <v>131</v>
      </c>
      <c r="M33" s="78">
        <v>0.22325617189414362</v>
      </c>
      <c r="N33" s="79">
        <v>0.002132246819955127</v>
      </c>
      <c r="O33" s="79">
        <v>0.0019538706290075283</v>
      </c>
      <c r="P33" s="38" t="s">
        <v>136</v>
      </c>
      <c r="Q33" s="78">
        <v>0.20305825127253696</v>
      </c>
      <c r="R33" s="79">
        <v>0.0010510876348101528</v>
      </c>
      <c r="S33" s="79">
        <v>0.000961794215423916</v>
      </c>
      <c r="T33" s="38" t="s">
        <v>124</v>
      </c>
      <c r="U33" s="78">
        <v>0.19932888922178116</v>
      </c>
      <c r="V33" s="79">
        <v>0.0016475708660271754</v>
      </c>
      <c r="W33" s="79">
        <v>0.0015096609039446218</v>
      </c>
      <c r="X33" s="38" t="s">
        <v>111</v>
      </c>
      <c r="Y33" s="78">
        <v>0.09212919193471404</v>
      </c>
      <c r="Z33" s="79">
        <v>0.0014949160812327798</v>
      </c>
      <c r="AA33" s="79">
        <v>0.0013000524750532683</v>
      </c>
    </row>
    <row r="34" spans="1:27" ht="15">
      <c r="A34" t="s">
        <v>107</v>
      </c>
      <c r="B34" s="65">
        <v>1.73639364908782</v>
      </c>
      <c r="C34" s="49">
        <v>1.0031469091364797</v>
      </c>
      <c r="D34" s="49">
        <v>4.707934748178651</v>
      </c>
      <c r="E34" s="49">
        <v>11.879661948412183</v>
      </c>
      <c r="F34" s="49">
        <v>20.550239722662937</v>
      </c>
      <c r="G34" s="49"/>
      <c r="H34" s="78" t="s">
        <v>111</v>
      </c>
      <c r="I34" s="78">
        <v>0.3829958910870896</v>
      </c>
      <c r="J34" s="79">
        <v>0.0017858411815985234</v>
      </c>
      <c r="K34" s="79">
        <v>0.0016003581743309985</v>
      </c>
      <c r="L34" s="38" t="s">
        <v>133</v>
      </c>
      <c r="M34" s="78">
        <v>0.22178306155564265</v>
      </c>
      <c r="N34" s="79">
        <v>0.00211817762398145</v>
      </c>
      <c r="O34" s="79">
        <v>0.0019409784119670556</v>
      </c>
      <c r="P34" s="38" t="s">
        <v>126</v>
      </c>
      <c r="Q34" s="78">
        <v>0.18383045525902666</v>
      </c>
      <c r="R34" s="79">
        <v>0.0009515590586119494</v>
      </c>
      <c r="S34" s="79">
        <v>0.0008707209255415739</v>
      </c>
      <c r="T34" s="38" t="s">
        <v>157</v>
      </c>
      <c r="U34" s="78">
        <v>0.15074493459269653</v>
      </c>
      <c r="V34" s="79">
        <v>0.0012459958182968677</v>
      </c>
      <c r="W34" s="79">
        <v>0.0011416997060023529</v>
      </c>
      <c r="X34" s="38" t="s">
        <v>141</v>
      </c>
      <c r="Y34" s="78">
        <v>0.08047089179164651</v>
      </c>
      <c r="Z34" s="79">
        <v>0.001305744983584813</v>
      </c>
      <c r="AA34" s="79">
        <v>0.0011355399938556784</v>
      </c>
    </row>
    <row r="35" spans="1:27" ht="15">
      <c r="A35" t="s">
        <v>143</v>
      </c>
      <c r="B35" s="65">
        <v>1.3143439725757973</v>
      </c>
      <c r="C35" s="49">
        <v>0</v>
      </c>
      <c r="D35" s="49">
        <v>2.202090592334495</v>
      </c>
      <c r="E35" s="49">
        <v>0</v>
      </c>
      <c r="F35" s="49">
        <v>0</v>
      </c>
      <c r="G35" s="49"/>
      <c r="H35" s="78" t="s">
        <v>135</v>
      </c>
      <c r="I35" s="78">
        <v>0.34689659989864774</v>
      </c>
      <c r="J35" s="79">
        <v>0.0016175166581999763</v>
      </c>
      <c r="K35" s="79">
        <v>0.001449516358307857</v>
      </c>
      <c r="L35" s="77" t="s">
        <v>93</v>
      </c>
      <c r="M35" s="74">
        <v>0.20836114453343862</v>
      </c>
      <c r="N35" s="75">
        <v>0.001989989275836407</v>
      </c>
      <c r="O35" s="75">
        <v>0.001823513845446158</v>
      </c>
      <c r="P35" s="38" t="s">
        <v>122</v>
      </c>
      <c r="Q35" s="78">
        <v>0.1601644712218974</v>
      </c>
      <c r="R35" s="79">
        <v>0.0008290571507547072</v>
      </c>
      <c r="S35" s="79">
        <v>0.0007586259655654059</v>
      </c>
      <c r="T35" s="38" t="s">
        <v>103</v>
      </c>
      <c r="U35" s="78">
        <v>0.147809152872444</v>
      </c>
      <c r="V35" s="79">
        <v>0.001221729850377278</v>
      </c>
      <c r="W35" s="79">
        <v>0.001119464921556987</v>
      </c>
      <c r="X35" s="38" t="s">
        <v>136</v>
      </c>
      <c r="Y35" s="78">
        <v>0.08047089179164651</v>
      </c>
      <c r="Z35" s="79">
        <v>0.001305744983584813</v>
      </c>
      <c r="AA35" s="79">
        <v>0.0011355399938556784</v>
      </c>
    </row>
    <row r="36" spans="1:27" ht="15">
      <c r="A36" t="s">
        <v>115</v>
      </c>
      <c r="B36" s="65">
        <v>0.511506641483324</v>
      </c>
      <c r="C36" s="49">
        <v>5.6293579103696345</v>
      </c>
      <c r="D36" s="49">
        <v>4.832997009860631</v>
      </c>
      <c r="E36" s="49">
        <v>5.662458732704469</v>
      </c>
      <c r="F36" s="49">
        <v>1.6549648197666604</v>
      </c>
      <c r="G36" s="49"/>
      <c r="H36" s="78" t="s">
        <v>125</v>
      </c>
      <c r="I36" s="78">
        <v>0.3105128320576174</v>
      </c>
      <c r="J36" s="79">
        <v>0.0014478656711676974</v>
      </c>
      <c r="K36" s="79">
        <v>0.0012974858492805059</v>
      </c>
      <c r="L36" s="38" t="s">
        <v>127</v>
      </c>
      <c r="M36" s="78">
        <v>0.20364238410596025</v>
      </c>
      <c r="N36" s="79">
        <v>0.0019449219353447336</v>
      </c>
      <c r="O36" s="79">
        <v>0.001782216678490592</v>
      </c>
      <c r="P36" s="38" t="s">
        <v>143</v>
      </c>
      <c r="Q36" s="78">
        <v>0.15729218516674964</v>
      </c>
      <c r="R36" s="79">
        <v>0.0008141893759300762</v>
      </c>
      <c r="S36" s="79">
        <v>0.0007450212580710225</v>
      </c>
      <c r="T36" s="38" t="s">
        <v>140</v>
      </c>
      <c r="U36" s="78">
        <v>0.14547566497834413</v>
      </c>
      <c r="V36" s="79">
        <v>0.0012024421962617301</v>
      </c>
      <c r="W36" s="79">
        <v>0.001101791741029547</v>
      </c>
      <c r="X36" s="38" t="s">
        <v>113</v>
      </c>
      <c r="Y36" s="78">
        <v>0.08047089179164651</v>
      </c>
      <c r="Z36" s="79">
        <v>0.001305744983584813</v>
      </c>
      <c r="AA36" s="79">
        <v>0.0011355399938556784</v>
      </c>
    </row>
    <row r="37" spans="1:27" ht="15">
      <c r="A37" t="s">
        <v>128</v>
      </c>
      <c r="B37" s="65">
        <v>0</v>
      </c>
      <c r="C37" s="49">
        <v>2.535152252320735</v>
      </c>
      <c r="D37" s="49">
        <v>1.5052816901408452</v>
      </c>
      <c r="E37" s="49">
        <v>1.8238909374336225</v>
      </c>
      <c r="F37" s="49">
        <v>4.703729674429131</v>
      </c>
      <c r="G37" s="49"/>
      <c r="H37" s="78" t="s">
        <v>121</v>
      </c>
      <c r="I37" s="78">
        <v>0.30613911458381154</v>
      </c>
      <c r="J37" s="79">
        <v>0.0014274718106507356</v>
      </c>
      <c r="K37" s="79">
        <v>0.0012792101584067675</v>
      </c>
      <c r="L37" s="38" t="s">
        <v>139</v>
      </c>
      <c r="M37" s="78">
        <v>0.20097847371521269</v>
      </c>
      <c r="N37" s="79">
        <v>0.0019194797967864764</v>
      </c>
      <c r="O37" s="79">
        <v>0.0017589029388227024</v>
      </c>
      <c r="P37" s="38" t="s">
        <v>129</v>
      </c>
      <c r="Q37" s="78">
        <v>0.14092829439468096</v>
      </c>
      <c r="R37" s="79">
        <v>0.0007294851930657201</v>
      </c>
      <c r="S37" s="79">
        <v>0.0006675129795954013</v>
      </c>
      <c r="T37" s="38" t="s">
        <v>128</v>
      </c>
      <c r="U37" s="78">
        <v>0.14029930287950942</v>
      </c>
      <c r="V37" s="79">
        <v>0.0011596565096543149</v>
      </c>
      <c r="W37" s="79">
        <v>0.0010625874314295636</v>
      </c>
      <c r="X37" s="77" t="s">
        <v>96</v>
      </c>
      <c r="Y37" s="74">
        <v>0.08047089179164651</v>
      </c>
      <c r="Z37" s="75">
        <v>0.001305744983584813</v>
      </c>
      <c r="AA37" s="75">
        <v>0.0011355399938556784</v>
      </c>
    </row>
    <row r="38" spans="1:27" ht="15">
      <c r="A38" t="s">
        <v>172</v>
      </c>
      <c r="B38" s="65">
        <v>0</v>
      </c>
      <c r="C38" s="49">
        <v>0</v>
      </c>
      <c r="D38" s="49">
        <v>0.425</v>
      </c>
      <c r="E38" s="49">
        <v>0.4595103578154427</v>
      </c>
      <c r="F38" s="49">
        <v>0</v>
      </c>
      <c r="G38" s="49"/>
      <c r="H38" s="78" t="s">
        <v>151</v>
      </c>
      <c r="I38" s="78">
        <v>0.2957058777974782</v>
      </c>
      <c r="J38" s="79">
        <v>0.0013788234978515627</v>
      </c>
      <c r="K38" s="79">
        <v>0.0012356146103491966</v>
      </c>
      <c r="L38" s="38" t="s">
        <v>113</v>
      </c>
      <c r="M38" s="78">
        <v>0.18973214285714285</v>
      </c>
      <c r="N38" s="79">
        <v>0.0018120697619156256</v>
      </c>
      <c r="O38" s="79">
        <v>0.001660478445733649</v>
      </c>
      <c r="P38" s="38" t="s">
        <v>124</v>
      </c>
      <c r="Q38" s="78">
        <v>0.13708765102493328</v>
      </c>
      <c r="R38" s="79">
        <v>0.0007096049235846277</v>
      </c>
      <c r="S38" s="79">
        <v>0.0006493216056749605</v>
      </c>
      <c r="T38" s="38" t="s">
        <v>148</v>
      </c>
      <c r="U38" s="78">
        <v>0.11855166045668507</v>
      </c>
      <c r="V38" s="79">
        <v>0.000979899414731886</v>
      </c>
      <c r="W38" s="79">
        <v>0.0008978769088009259</v>
      </c>
      <c r="X38" s="38" t="s">
        <v>125</v>
      </c>
      <c r="Y38" s="78">
        <v>0.0754596770273803</v>
      </c>
      <c r="Z38" s="79">
        <v>0.0012244314999832057</v>
      </c>
      <c r="AA38" s="79">
        <v>0.0010648257932804207</v>
      </c>
    </row>
    <row r="39" spans="1:27" ht="15">
      <c r="A39" t="s">
        <v>135</v>
      </c>
      <c r="B39" s="65">
        <v>2.775172799189182</v>
      </c>
      <c r="C39" s="49">
        <v>0.47516556291390727</v>
      </c>
      <c r="D39" s="49">
        <v>1.2272727272727275</v>
      </c>
      <c r="E39" s="49">
        <v>1.0621242484969942</v>
      </c>
      <c r="F39" s="49">
        <v>0</v>
      </c>
      <c r="G39" s="49"/>
      <c r="H39" s="74" t="s">
        <v>93</v>
      </c>
      <c r="I39" s="74">
        <v>0.2957058777974782</v>
      </c>
      <c r="J39" s="75">
        <v>0.0013788234978515627</v>
      </c>
      <c r="K39" s="75">
        <v>0.0012356146103491966</v>
      </c>
      <c r="L39" s="38" t="s">
        <v>125</v>
      </c>
      <c r="M39" s="78">
        <v>0.18958999944062763</v>
      </c>
      <c r="N39" s="79">
        <v>0.0018107121965445512</v>
      </c>
      <c r="O39" s="79">
        <v>0.0016592344494567282</v>
      </c>
      <c r="P39" s="38" t="s">
        <v>116</v>
      </c>
      <c r="Q39" s="78">
        <v>0.13252130995939046</v>
      </c>
      <c r="R39" s="79">
        <v>0.0006859682350962786</v>
      </c>
      <c r="S39" s="79">
        <v>0.0006276929331390331</v>
      </c>
      <c r="T39" s="38" t="s">
        <v>134</v>
      </c>
      <c r="U39" s="78">
        <v>0.11734898712978044</v>
      </c>
      <c r="V39" s="79">
        <v>0.000969958610152619</v>
      </c>
      <c r="W39" s="79">
        <v>0.0008887681995268538</v>
      </c>
      <c r="X39" s="38" t="s">
        <v>148</v>
      </c>
      <c r="Y39" s="78">
        <v>0.070541529165077</v>
      </c>
      <c r="Z39" s="79">
        <v>0.0011446281480288342</v>
      </c>
      <c r="AA39" s="79">
        <v>0.0009954248773840102</v>
      </c>
    </row>
    <row r="40" spans="1:27" ht="15">
      <c r="A40" t="s">
        <v>131</v>
      </c>
      <c r="B40" s="65">
        <v>3.719257584387686</v>
      </c>
      <c r="C40" s="49">
        <v>3.1255864065180106</v>
      </c>
      <c r="D40" s="49">
        <v>0.5505226480836237</v>
      </c>
      <c r="E40" s="49">
        <v>0.5310621242484971</v>
      </c>
      <c r="F40" s="49">
        <v>0</v>
      </c>
      <c r="G40" s="49"/>
      <c r="H40" s="78" t="s">
        <v>106</v>
      </c>
      <c r="I40" s="78">
        <v>0.2957058777974782</v>
      </c>
      <c r="J40" s="79">
        <v>0.0013788234978515627</v>
      </c>
      <c r="K40" s="79">
        <v>0.0012356146103491966</v>
      </c>
      <c r="L40" s="38" t="s">
        <v>128</v>
      </c>
      <c r="M40" s="78">
        <v>0.18108230373719536</v>
      </c>
      <c r="N40" s="79">
        <v>0.0017294579720593681</v>
      </c>
      <c r="O40" s="79">
        <v>0.0015847776646142847</v>
      </c>
      <c r="P40" s="38" t="s">
        <v>121</v>
      </c>
      <c r="Q40" s="78">
        <v>0.1285457963089542</v>
      </c>
      <c r="R40" s="79">
        <v>0.0006653898384351937</v>
      </c>
      <c r="S40" s="79">
        <v>0.0006088627402837008</v>
      </c>
      <c r="T40" s="38" t="s">
        <v>123</v>
      </c>
      <c r="U40" s="78">
        <v>0.1148525568185106</v>
      </c>
      <c r="V40" s="79">
        <v>0.0009493241408292136</v>
      </c>
      <c r="W40" s="79">
        <v>0.0008698609389934691</v>
      </c>
      <c r="X40" s="38" t="s">
        <v>139</v>
      </c>
      <c r="Y40" s="78">
        <v>0.06694069289489137</v>
      </c>
      <c r="Z40" s="79">
        <v>0.0010861998916516231</v>
      </c>
      <c r="AA40" s="79">
        <v>0.0009446127948398179</v>
      </c>
    </row>
    <row r="41" spans="1:27" ht="15">
      <c r="A41" t="s">
        <v>124</v>
      </c>
      <c r="B41" s="65">
        <v>0</v>
      </c>
      <c r="C41" s="49">
        <v>1.8836139566254588</v>
      </c>
      <c r="D41" s="49">
        <v>1.9192271143490658</v>
      </c>
      <c r="E41" s="49">
        <v>2.591275559883155</v>
      </c>
      <c r="F41" s="49">
        <v>5.675316669186839</v>
      </c>
      <c r="G41" s="49"/>
      <c r="H41" s="78" t="s">
        <v>126</v>
      </c>
      <c r="I41" s="78">
        <v>0.2957058777974782</v>
      </c>
      <c r="J41" s="79">
        <v>0.0013788234978515627</v>
      </c>
      <c r="K41" s="79">
        <v>0.0012356146103491966</v>
      </c>
      <c r="L41" s="38" t="s">
        <v>149</v>
      </c>
      <c r="M41" s="78">
        <v>0.15703429677103223</v>
      </c>
      <c r="N41" s="79">
        <v>0.0014997833075480879</v>
      </c>
      <c r="O41" s="79">
        <v>0.0013743167662717598</v>
      </c>
      <c r="P41" s="38" t="s">
        <v>117</v>
      </c>
      <c r="Q41" s="78">
        <v>0.12808441558441558</v>
      </c>
      <c r="R41" s="79">
        <v>0.0006630015997329339</v>
      </c>
      <c r="S41" s="79">
        <v>0.0006066773904681262</v>
      </c>
      <c r="T41" s="38" t="s">
        <v>141</v>
      </c>
      <c r="U41" s="78">
        <v>0.11418755910678786</v>
      </c>
      <c r="V41" s="79">
        <v>0.0009438275424179814</v>
      </c>
      <c r="W41" s="79">
        <v>0.0008648244334948435</v>
      </c>
      <c r="X41" s="38" t="s">
        <v>129</v>
      </c>
      <c r="Y41" s="78">
        <v>0.06036429324100559</v>
      </c>
      <c r="Z41" s="79">
        <v>0.0009794892455170707</v>
      </c>
      <c r="AA41" s="79">
        <v>0.0008518119738684124</v>
      </c>
    </row>
    <row r="42" spans="1:27" ht="15">
      <c r="A42" t="s">
        <v>185</v>
      </c>
      <c r="B42" s="65">
        <v>0</v>
      </c>
      <c r="C42" s="49">
        <v>0.36867862969004894</v>
      </c>
      <c r="D42" s="49">
        <v>0</v>
      </c>
      <c r="E42" s="49">
        <v>0</v>
      </c>
      <c r="F42" s="49">
        <v>0</v>
      </c>
      <c r="G42" s="49"/>
      <c r="H42" s="78" t="s">
        <v>144</v>
      </c>
      <c r="I42" s="78">
        <v>0.2957058777974782</v>
      </c>
      <c r="J42" s="79">
        <v>0.0013788234978515627</v>
      </c>
      <c r="K42" s="79">
        <v>0.0012356146103491966</v>
      </c>
      <c r="L42" s="38" t="s">
        <v>124</v>
      </c>
      <c r="M42" s="78">
        <v>0.13454385404467564</v>
      </c>
      <c r="N42" s="79">
        <v>0.0012849844306534568</v>
      </c>
      <c r="O42" s="79">
        <v>0.0011774872000224568</v>
      </c>
      <c r="P42" s="38" t="s">
        <v>130</v>
      </c>
      <c r="Q42" s="78">
        <v>0.12311415220293724</v>
      </c>
      <c r="R42" s="79">
        <v>0.00063727409371295</v>
      </c>
      <c r="S42" s="79">
        <v>0.0005831355223614067</v>
      </c>
      <c r="T42" s="77" t="s">
        <v>96</v>
      </c>
      <c r="U42" s="74">
        <v>0.098539435248296</v>
      </c>
      <c r="V42" s="75">
        <v>0.0008144865669181854</v>
      </c>
      <c r="W42" s="75">
        <v>0.000746309947704658</v>
      </c>
      <c r="X42" s="38" t="s">
        <v>133</v>
      </c>
      <c r="Y42" s="78">
        <v>0.06036429324100559</v>
      </c>
      <c r="Z42" s="79">
        <v>0.0009794892455170707</v>
      </c>
      <c r="AA42" s="79">
        <v>0.0008518119738684124</v>
      </c>
    </row>
    <row r="43" spans="1:27" ht="15">
      <c r="A43" t="s">
        <v>169</v>
      </c>
      <c r="B43" s="65">
        <v>1.182823511189913</v>
      </c>
      <c r="C43" s="49">
        <v>0</v>
      </c>
      <c r="D43" s="49">
        <v>0</v>
      </c>
      <c r="E43" s="49">
        <v>0</v>
      </c>
      <c r="F43" s="49">
        <v>0</v>
      </c>
      <c r="G43" s="49"/>
      <c r="H43" s="78" t="s">
        <v>107</v>
      </c>
      <c r="I43" s="78">
        <v>0.2170492061359775</v>
      </c>
      <c r="J43" s="79">
        <v>0.0010120615384428642</v>
      </c>
      <c r="K43" s="79">
        <v>0.0009069456862470099</v>
      </c>
      <c r="L43" s="38" t="s">
        <v>147</v>
      </c>
      <c r="M43" s="78">
        <v>0.13121441508064488</v>
      </c>
      <c r="N43" s="79">
        <v>0.0012531860459411394</v>
      </c>
      <c r="O43" s="79">
        <v>0.0011483489551636433</v>
      </c>
      <c r="P43" s="38" t="s">
        <v>119</v>
      </c>
      <c r="Q43" s="78">
        <v>0.12142857142857143</v>
      </c>
      <c r="R43" s="79">
        <v>0.0006285490451207028</v>
      </c>
      <c r="S43" s="79">
        <v>0.0005751516959064111</v>
      </c>
      <c r="T43" s="38" t="s">
        <v>116</v>
      </c>
      <c r="U43" s="78">
        <v>0.098539435248296</v>
      </c>
      <c r="V43" s="79">
        <v>0.0008144865669181854</v>
      </c>
      <c r="W43" s="79">
        <v>0.000746309947704658</v>
      </c>
      <c r="X43" s="38" t="s">
        <v>175</v>
      </c>
      <c r="Y43" s="78">
        <v>0.059693393026726355</v>
      </c>
      <c r="Z43" s="79">
        <v>0.0009686030161019765</v>
      </c>
      <c r="AA43" s="79">
        <v>0.000842344773887916</v>
      </c>
    </row>
    <row r="44" spans="1:27" ht="15">
      <c r="A44" t="s">
        <v>163</v>
      </c>
      <c r="B44" s="65">
        <v>0</v>
      </c>
      <c r="C44" s="49">
        <v>0.41509433962264153</v>
      </c>
      <c r="D44" s="49">
        <v>0.956986531986532</v>
      </c>
      <c r="E44" s="49">
        <v>0</v>
      </c>
      <c r="F44" s="49">
        <v>0</v>
      </c>
      <c r="G44" s="49"/>
      <c r="H44" s="78" t="s">
        <v>143</v>
      </c>
      <c r="I44" s="78">
        <v>0.16429299657197466</v>
      </c>
      <c r="J44" s="79">
        <v>0.0007660687906955658</v>
      </c>
      <c r="K44" s="79">
        <v>0.0006865025086901184</v>
      </c>
      <c r="L44" s="38" t="s">
        <v>109</v>
      </c>
      <c r="M44" s="78">
        <v>0.11298610013915089</v>
      </c>
      <c r="N44" s="79">
        <v>0.001079093360227752</v>
      </c>
      <c r="O44" s="79">
        <v>0.0009888202448112534</v>
      </c>
      <c r="P44" s="38" t="s">
        <v>154</v>
      </c>
      <c r="Q44" s="78">
        <v>0.11688311688311691</v>
      </c>
      <c r="R44" s="79">
        <v>0.0006050204712391792</v>
      </c>
      <c r="S44" s="79">
        <v>0.0005536219532788985</v>
      </c>
      <c r="T44" s="38" t="s">
        <v>155</v>
      </c>
      <c r="U44" s="78">
        <v>0.08467423916545326</v>
      </c>
      <c r="V44" s="79">
        <v>0.0006998825413450092</v>
      </c>
      <c r="W44" s="79">
        <v>0.0006412988550651745</v>
      </c>
      <c r="X44" s="38" t="s">
        <v>103</v>
      </c>
      <c r="Y44" s="78">
        <v>0.059693393026726355</v>
      </c>
      <c r="Z44" s="79">
        <v>0.0009686030161019765</v>
      </c>
      <c r="AA44" s="79">
        <v>0.000842344773887916</v>
      </c>
    </row>
    <row r="45" spans="1:27" ht="15">
      <c r="A45" t="s">
        <v>149</v>
      </c>
      <c r="B45" s="65">
        <v>0</v>
      </c>
      <c r="C45" s="49">
        <v>2.198480154794451</v>
      </c>
      <c r="D45" s="49">
        <v>0</v>
      </c>
      <c r="E45" s="49">
        <v>0</v>
      </c>
      <c r="F45" s="49">
        <v>0</v>
      </c>
      <c r="G45" s="49"/>
      <c r="H45" s="78" t="s">
        <v>122</v>
      </c>
      <c r="I45" s="78">
        <v>0.16265989315887824</v>
      </c>
      <c r="J45" s="79">
        <v>0.0007584539222419157</v>
      </c>
      <c r="K45" s="79">
        <v>0.0006796785441059072</v>
      </c>
      <c r="L45" s="38" t="s">
        <v>150</v>
      </c>
      <c r="M45" s="78">
        <v>0.10447406117604184</v>
      </c>
      <c r="N45" s="79">
        <v>0.000997797654687172</v>
      </c>
      <c r="O45" s="79">
        <v>0.0009143254490710835</v>
      </c>
      <c r="P45" s="38" t="s">
        <v>128</v>
      </c>
      <c r="Q45" s="78">
        <v>0.1075201207243461</v>
      </c>
      <c r="R45" s="79">
        <v>0.0005565549229268859</v>
      </c>
      <c r="S45" s="79">
        <v>0.0005092737158243388</v>
      </c>
      <c r="T45" s="38" t="s">
        <v>117</v>
      </c>
      <c r="U45" s="78">
        <v>0.08467423916545326</v>
      </c>
      <c r="V45" s="79">
        <v>0.0006998825413450092</v>
      </c>
      <c r="W45" s="79">
        <v>0.0006412988550651745</v>
      </c>
      <c r="X45" s="38" t="s">
        <v>182</v>
      </c>
      <c r="Y45" s="78">
        <v>0.04198933057993462</v>
      </c>
      <c r="Z45" s="79">
        <v>0.0006813315541573942</v>
      </c>
      <c r="AA45" s="79">
        <v>0.0005925193958605117</v>
      </c>
    </row>
    <row r="46" spans="1:27" ht="15">
      <c r="A46" t="s">
        <v>134</v>
      </c>
      <c r="B46" s="65">
        <v>0</v>
      </c>
      <c r="C46" s="49">
        <v>0</v>
      </c>
      <c r="D46" s="49">
        <v>0.8571428571428571</v>
      </c>
      <c r="E46" s="49">
        <v>1.5255368326871457</v>
      </c>
      <c r="F46" s="49">
        <v>3.897513952308473</v>
      </c>
      <c r="G46" s="49"/>
      <c r="H46" s="78" t="s">
        <v>129</v>
      </c>
      <c r="I46" s="78">
        <v>0.16060652244972667</v>
      </c>
      <c r="J46" s="79">
        <v>0.0007488794227268356</v>
      </c>
      <c r="K46" s="79">
        <v>0.0006710984818237891</v>
      </c>
      <c r="L46" s="38" t="s">
        <v>129</v>
      </c>
      <c r="M46" s="78">
        <v>0.10175395365770036</v>
      </c>
      <c r="N46" s="79">
        <v>0.0009718187957077676</v>
      </c>
      <c r="O46" s="79">
        <v>0.0008905198891049745</v>
      </c>
      <c r="P46" s="38" t="s">
        <v>152</v>
      </c>
      <c r="Q46" s="78">
        <v>0.10056617011504229</v>
      </c>
      <c r="R46" s="79">
        <v>0.0005205592839774022</v>
      </c>
      <c r="S46" s="79">
        <v>0.0004763360271145347</v>
      </c>
      <c r="T46" s="38" t="s">
        <v>104</v>
      </c>
      <c r="U46" s="78">
        <v>0.08461666822533591</v>
      </c>
      <c r="V46" s="79">
        <v>0.0006994066835602321</v>
      </c>
      <c r="W46" s="79">
        <v>0.0006408628289686171</v>
      </c>
      <c r="X46" s="77" t="s">
        <v>97</v>
      </c>
      <c r="Y46" s="74">
        <v>0.04198933057993462</v>
      </c>
      <c r="Z46" s="75">
        <v>0.0006813315541573942</v>
      </c>
      <c r="AA46" s="75">
        <v>0.0005925193958605117</v>
      </c>
    </row>
    <row r="47" spans="1:27" ht="15">
      <c r="A47" t="s">
        <v>177</v>
      </c>
      <c r="B47" s="65">
        <v>0</v>
      </c>
      <c r="C47" s="49">
        <v>0</v>
      </c>
      <c r="D47" s="49">
        <v>0</v>
      </c>
      <c r="E47" s="49">
        <v>0.5574112734864299</v>
      </c>
      <c r="F47" s="49">
        <v>0</v>
      </c>
      <c r="G47" s="49"/>
      <c r="H47" s="78" t="s">
        <v>136</v>
      </c>
      <c r="I47" s="78">
        <v>0.14785293889873913</v>
      </c>
      <c r="J47" s="79">
        <v>0.0006894117489257814</v>
      </c>
      <c r="K47" s="79">
        <v>0.0006178073051745984</v>
      </c>
      <c r="L47" s="38" t="s">
        <v>101</v>
      </c>
      <c r="M47" s="78">
        <v>0.09595661806746712</v>
      </c>
      <c r="N47" s="79">
        <v>0.0009164503359173318</v>
      </c>
      <c r="O47" s="79">
        <v>0.0008397833578809798</v>
      </c>
      <c r="P47" s="38" t="s">
        <v>140</v>
      </c>
      <c r="Q47" s="78">
        <v>0.09346904355978766</v>
      </c>
      <c r="R47" s="79">
        <v>0.0004838225253469992</v>
      </c>
      <c r="S47" s="79">
        <v>0.00044272017932604074</v>
      </c>
      <c r="T47" s="38" t="s">
        <v>133</v>
      </c>
      <c r="U47" s="78">
        <v>0.08370608909011282</v>
      </c>
      <c r="V47" s="79">
        <v>0.0006918802097998904</v>
      </c>
      <c r="W47" s="79">
        <v>0.0006339663588896387</v>
      </c>
      <c r="X47" s="38" t="s">
        <v>102</v>
      </c>
      <c r="Y47" s="78">
        <v>0.0339058999253174</v>
      </c>
      <c r="Z47" s="79">
        <v>0.0005501673680470843</v>
      </c>
      <c r="AA47" s="79">
        <v>0.00047845257503239093</v>
      </c>
    </row>
    <row r="48" spans="1:27" ht="15">
      <c r="A48" t="s">
        <v>158</v>
      </c>
      <c r="B48" s="65">
        <v>1.182823511189913</v>
      </c>
      <c r="C48" s="49">
        <v>0</v>
      </c>
      <c r="D48" s="49">
        <v>0</v>
      </c>
      <c r="E48" s="49">
        <v>0.8407871198568875</v>
      </c>
      <c r="F48" s="49">
        <v>0</v>
      </c>
      <c r="G48" s="49"/>
      <c r="H48" s="78" t="s">
        <v>169</v>
      </c>
      <c r="I48" s="78">
        <v>0.14785293889873913</v>
      </c>
      <c r="J48" s="79">
        <v>0.0006894117489257814</v>
      </c>
      <c r="K48" s="79">
        <v>0.0006178073051745984</v>
      </c>
      <c r="L48" s="38" t="s">
        <v>107</v>
      </c>
      <c r="M48" s="78">
        <v>0.0716533506526057</v>
      </c>
      <c r="N48" s="79">
        <v>0.0006843377621855385</v>
      </c>
      <c r="O48" s="79">
        <v>0.0006270884971389952</v>
      </c>
      <c r="P48" s="38" t="s">
        <v>160</v>
      </c>
      <c r="Q48" s="78">
        <v>0.08766233766233768</v>
      </c>
      <c r="R48" s="79">
        <v>0.00045376535342938446</v>
      </c>
      <c r="S48" s="79">
        <v>0.0004152164649591739</v>
      </c>
      <c r="T48" s="38" t="s">
        <v>125</v>
      </c>
      <c r="U48" s="78">
        <v>0.08308540688538181</v>
      </c>
      <c r="V48" s="79">
        <v>0.0006867499051984409</v>
      </c>
      <c r="W48" s="79">
        <v>0.0006292654865679454</v>
      </c>
      <c r="X48" s="38" t="s">
        <v>154</v>
      </c>
      <c r="Y48" s="78">
        <v>0</v>
      </c>
      <c r="Z48" s="79">
        <v>0</v>
      </c>
      <c r="AA48" s="79">
        <v>0</v>
      </c>
    </row>
    <row r="49" spans="1:27" ht="15">
      <c r="A49" t="s">
        <v>108</v>
      </c>
      <c r="B49" s="65">
        <v>7.87257131733807</v>
      </c>
      <c r="C49" s="49">
        <v>5.425857054113358</v>
      </c>
      <c r="D49" s="49">
        <v>7.444918853311811</v>
      </c>
      <c r="E49" s="49">
        <v>2.897222518929176</v>
      </c>
      <c r="F49" s="49">
        <v>5.1328692820829955</v>
      </c>
      <c r="G49" s="49"/>
      <c r="H49" s="78" t="s">
        <v>158</v>
      </c>
      <c r="I49" s="78">
        <v>0.14785293889873913</v>
      </c>
      <c r="J49" s="79">
        <v>0.0006894117489257814</v>
      </c>
      <c r="K49" s="79">
        <v>0.0006178073051745984</v>
      </c>
      <c r="L49" s="38" t="s">
        <v>166</v>
      </c>
      <c r="M49" s="78">
        <v>0.06788079470198675</v>
      </c>
      <c r="N49" s="79">
        <v>0.0006483073117815779</v>
      </c>
      <c r="O49" s="79">
        <v>0.0005940722261635307</v>
      </c>
      <c r="P49" s="38" t="s">
        <v>135</v>
      </c>
      <c r="Q49" s="78">
        <v>0.08766233766233768</v>
      </c>
      <c r="R49" s="79">
        <v>0.00045376535342938446</v>
      </c>
      <c r="S49" s="79">
        <v>0.0004152164649591739</v>
      </c>
      <c r="T49" s="38" t="s">
        <v>135</v>
      </c>
      <c r="U49" s="78">
        <v>0.08170186526899956</v>
      </c>
      <c r="V49" s="79">
        <v>0.0006753141175010976</v>
      </c>
      <c r="W49" s="79">
        <v>0.0006187869317764786</v>
      </c>
      <c r="X49" s="38" t="s">
        <v>130</v>
      </c>
      <c r="Y49" s="78">
        <v>0</v>
      </c>
      <c r="Z49" s="79">
        <v>0</v>
      </c>
      <c r="AA49" s="79">
        <v>0</v>
      </c>
    </row>
    <row r="50" spans="1:27" ht="15">
      <c r="A50" t="s">
        <v>140</v>
      </c>
      <c r="B50" s="65">
        <v>0</v>
      </c>
      <c r="C50" s="49">
        <v>0.8963682791885373</v>
      </c>
      <c r="D50" s="49">
        <v>1.3085666098370272</v>
      </c>
      <c r="E50" s="49">
        <v>1.8911836447184736</v>
      </c>
      <c r="F50" s="49">
        <v>0</v>
      </c>
      <c r="G50" s="49"/>
      <c r="H50" s="78" t="s">
        <v>138</v>
      </c>
      <c r="I50" s="78">
        <v>0.14785293889873913</v>
      </c>
      <c r="J50" s="79">
        <v>0.0006894117489257814</v>
      </c>
      <c r="K50" s="79">
        <v>0.0006178073051745984</v>
      </c>
      <c r="L50" s="38" t="s">
        <v>141</v>
      </c>
      <c r="M50" s="78">
        <v>0.06701710108637975</v>
      </c>
      <c r="N50" s="79">
        <v>0.0006400584559955584</v>
      </c>
      <c r="O50" s="79">
        <v>0.000586513440336118</v>
      </c>
      <c r="P50" s="38" t="s">
        <v>171</v>
      </c>
      <c r="Q50" s="78">
        <v>0.07878151260504203</v>
      </c>
      <c r="R50" s="79">
        <v>0.00040779566076170167</v>
      </c>
      <c r="S50" s="79">
        <v>0.0003731520518423948</v>
      </c>
      <c r="T50" s="38" t="s">
        <v>126</v>
      </c>
      <c r="U50" s="78">
        <v>0.0777422064275671</v>
      </c>
      <c r="V50" s="79">
        <v>0.0006425852011256476</v>
      </c>
      <c r="W50" s="79">
        <v>0.0005887975901952984</v>
      </c>
      <c r="X50" s="38" t="s">
        <v>137</v>
      </c>
      <c r="Y50" s="78">
        <v>0</v>
      </c>
      <c r="Z50" s="79">
        <v>0</v>
      </c>
      <c r="AA50" s="79">
        <v>0</v>
      </c>
    </row>
    <row r="51" spans="1:27" ht="15">
      <c r="A51" t="s">
        <v>156</v>
      </c>
      <c r="B51" s="65">
        <v>0</v>
      </c>
      <c r="C51" s="49">
        <v>0</v>
      </c>
      <c r="D51" s="49">
        <v>0.9596653346653347</v>
      </c>
      <c r="E51" s="49">
        <v>0.9064748201438847</v>
      </c>
      <c r="F51" s="49">
        <v>0</v>
      </c>
      <c r="G51" s="49"/>
      <c r="H51" s="78" t="s">
        <v>102</v>
      </c>
      <c r="I51" s="78">
        <v>0.14785293889873913</v>
      </c>
      <c r="J51" s="79">
        <v>0.0006894117489257814</v>
      </c>
      <c r="K51" s="79">
        <v>0.0006178073051745984</v>
      </c>
      <c r="L51" s="38" t="s">
        <v>159</v>
      </c>
      <c r="M51" s="78">
        <v>0.06574157152253336</v>
      </c>
      <c r="N51" s="79">
        <v>0.0006278762895040547</v>
      </c>
      <c r="O51" s="79">
        <v>0.0005753503905978473</v>
      </c>
      <c r="P51" s="38" t="s">
        <v>155</v>
      </c>
      <c r="Q51" s="78">
        <v>0.07871380259420843</v>
      </c>
      <c r="R51" s="79">
        <v>0.0004074451743633699</v>
      </c>
      <c r="S51" s="79">
        <v>0.000372831340438953</v>
      </c>
      <c r="T51" s="38" t="s">
        <v>153</v>
      </c>
      <c r="U51" s="78">
        <v>0.07080904308261052</v>
      </c>
      <c r="V51" s="79">
        <v>0.000585278515771833</v>
      </c>
      <c r="W51" s="79">
        <v>0.0005362877624256911</v>
      </c>
      <c r="X51" s="38" t="s">
        <v>166</v>
      </c>
      <c r="Y51" s="78">
        <v>0</v>
      </c>
      <c r="Z51" s="79">
        <v>0</v>
      </c>
      <c r="AA51" s="79">
        <v>0</v>
      </c>
    </row>
    <row r="52" spans="1:27" ht="15">
      <c r="A52" t="s">
        <v>119</v>
      </c>
      <c r="B52" s="65">
        <v>0</v>
      </c>
      <c r="C52" s="49">
        <v>0.8996539792387543</v>
      </c>
      <c r="D52" s="49">
        <v>1.7</v>
      </c>
      <c r="E52" s="49">
        <v>7.817468904043166</v>
      </c>
      <c r="F52" s="49">
        <v>5.409283114797423</v>
      </c>
      <c r="G52" s="49"/>
      <c r="H52" s="78" t="s">
        <v>168</v>
      </c>
      <c r="I52" s="78">
        <v>0.09114327915698563</v>
      </c>
      <c r="J52" s="79">
        <v>0.00042498477172295176</v>
      </c>
      <c r="K52" s="79">
        <v>0.000380844534441876</v>
      </c>
      <c r="L52" s="38" t="s">
        <v>119</v>
      </c>
      <c r="M52" s="78">
        <v>0.06426099851705389</v>
      </c>
      <c r="N52" s="79">
        <v>0.0006137358200341138</v>
      </c>
      <c r="O52" s="79">
        <v>0.0005623928625485023</v>
      </c>
      <c r="P52" s="38" t="s">
        <v>147</v>
      </c>
      <c r="Q52" s="78">
        <v>0.0761486412746917</v>
      </c>
      <c r="R52" s="79">
        <v>0.0003941671650860292</v>
      </c>
      <c r="S52" s="79">
        <v>0.00036068134257735896</v>
      </c>
      <c r="T52" s="38" t="s">
        <v>156</v>
      </c>
      <c r="U52" s="78">
        <v>0.06972883231876036</v>
      </c>
      <c r="V52" s="79">
        <v>0.0005763499365245554</v>
      </c>
      <c r="W52" s="79">
        <v>0.0005281065501359346</v>
      </c>
      <c r="X52" s="38" t="s">
        <v>174</v>
      </c>
      <c r="Y52" s="78">
        <v>0</v>
      </c>
      <c r="Z52" s="79">
        <v>0</v>
      </c>
      <c r="AA52" s="79">
        <v>0</v>
      </c>
    </row>
    <row r="53" spans="1:27" ht="15">
      <c r="A53" t="s">
        <v>145</v>
      </c>
      <c r="B53" s="65">
        <v>0</v>
      </c>
      <c r="C53" s="49">
        <v>0</v>
      </c>
      <c r="D53" s="49">
        <v>0</v>
      </c>
      <c r="E53" s="49">
        <v>0</v>
      </c>
      <c r="F53" s="49">
        <v>2.8686514886164636</v>
      </c>
      <c r="G53" s="49"/>
      <c r="H53" s="78" t="s">
        <v>115</v>
      </c>
      <c r="I53" s="78">
        <v>0.0639383301854155</v>
      </c>
      <c r="J53" s="79">
        <v>0.000298132971619256</v>
      </c>
      <c r="K53" s="79">
        <v>0.00026716795596649516</v>
      </c>
      <c r="L53" s="38" t="s">
        <v>140</v>
      </c>
      <c r="M53" s="78">
        <v>0.0640263056563241</v>
      </c>
      <c r="N53" s="79">
        <v>0.0006114943451323828</v>
      </c>
      <c r="O53" s="79">
        <v>0.0005603389014708435</v>
      </c>
      <c r="P53" s="38" t="s">
        <v>139</v>
      </c>
      <c r="Q53" s="78">
        <v>0.0752307965439697</v>
      </c>
      <c r="R53" s="79">
        <v>0.0003894161380231461</v>
      </c>
      <c r="S53" s="79">
        <v>0.000356333931195977</v>
      </c>
      <c r="T53" s="38" t="s">
        <v>101</v>
      </c>
      <c r="U53" s="78">
        <v>0.06972883231876036</v>
      </c>
      <c r="V53" s="79">
        <v>0.0005763499365245554</v>
      </c>
      <c r="W53" s="79">
        <v>0.0005281065501359346</v>
      </c>
      <c r="X53" s="38" t="s">
        <v>176</v>
      </c>
      <c r="Y53" s="78">
        <v>0</v>
      </c>
      <c r="Z53" s="79">
        <v>0</v>
      </c>
      <c r="AA53" s="79">
        <v>0</v>
      </c>
    </row>
    <row r="54" spans="1:27" ht="15">
      <c r="A54" t="s">
        <v>165</v>
      </c>
      <c r="B54" s="65">
        <v>0</v>
      </c>
      <c r="C54" s="49">
        <v>0.4427083333333333</v>
      </c>
      <c r="D54" s="49">
        <v>0.5017605633802817</v>
      </c>
      <c r="E54" s="49">
        <v>0.4595103578154427</v>
      </c>
      <c r="F54" s="49">
        <v>0</v>
      </c>
      <c r="G54" s="49"/>
      <c r="H54" s="78" t="s">
        <v>154</v>
      </c>
      <c r="I54" s="78">
        <v>0</v>
      </c>
      <c r="J54" s="79">
        <v>0</v>
      </c>
      <c r="K54" s="79">
        <v>0</v>
      </c>
      <c r="L54" s="38" t="s">
        <v>153</v>
      </c>
      <c r="M54" s="78">
        <v>0.05266837567000699</v>
      </c>
      <c r="N54" s="79">
        <v>0.0005030184634170926</v>
      </c>
      <c r="O54" s="79">
        <v>0.0004609377264963343</v>
      </c>
      <c r="P54" s="38" t="s">
        <v>141</v>
      </c>
      <c r="Q54" s="78">
        <v>0.07281230674087816</v>
      </c>
      <c r="R54" s="79">
        <v>0.0003768973425001209</v>
      </c>
      <c r="S54" s="79">
        <v>0.00034487864933425554</v>
      </c>
      <c r="T54" s="38" t="s">
        <v>161</v>
      </c>
      <c r="U54" s="78">
        <v>0.068680105420614</v>
      </c>
      <c r="V54" s="79">
        <v>0.000567681590001626</v>
      </c>
      <c r="W54" s="79">
        <v>0.0005201637877835836</v>
      </c>
      <c r="X54" s="38" t="s">
        <v>178</v>
      </c>
      <c r="Y54" s="78">
        <v>0</v>
      </c>
      <c r="Z54" s="79">
        <v>0</v>
      </c>
      <c r="AA54" s="79">
        <v>0</v>
      </c>
    </row>
    <row r="55" spans="1:27" ht="15">
      <c r="A55" s="93" t="s">
        <v>92</v>
      </c>
      <c r="B55" s="94">
        <v>119.01616933121842</v>
      </c>
      <c r="C55" s="74">
        <v>42.216965423852365</v>
      </c>
      <c r="D55" s="74">
        <v>69.0250651319443</v>
      </c>
      <c r="E55" s="74">
        <v>17.748263694638695</v>
      </c>
      <c r="F55" s="74">
        <v>7.3445766604839</v>
      </c>
      <c r="G55" s="49"/>
      <c r="H55" s="78" t="s">
        <v>130</v>
      </c>
      <c r="I55" s="78">
        <v>0</v>
      </c>
      <c r="J55" s="79">
        <v>0</v>
      </c>
      <c r="K55" s="79">
        <v>0</v>
      </c>
      <c r="L55" s="38" t="s">
        <v>136</v>
      </c>
      <c r="M55" s="78">
        <v>0.039522851394078753</v>
      </c>
      <c r="N55" s="79">
        <v>0.0003774698521684816</v>
      </c>
      <c r="O55" s="79">
        <v>0.000345892065864744</v>
      </c>
      <c r="P55" s="38" t="s">
        <v>137</v>
      </c>
      <c r="Q55" s="78">
        <v>0.06861128289699718</v>
      </c>
      <c r="R55" s="79">
        <v>0.0003551516405245858</v>
      </c>
      <c r="S55" s="79">
        <v>0.0003249803176654792</v>
      </c>
      <c r="T55" s="38" t="s">
        <v>142</v>
      </c>
      <c r="U55" s="78">
        <v>0.0677424876896471</v>
      </c>
      <c r="V55" s="79">
        <v>0.0005599316262956988</v>
      </c>
      <c r="W55" s="79">
        <v>0.000513062534990713</v>
      </c>
      <c r="X55" s="38" t="s">
        <v>180</v>
      </c>
      <c r="Y55" s="78">
        <v>0</v>
      </c>
      <c r="Z55" s="79">
        <v>0</v>
      </c>
      <c r="AA55" s="79">
        <v>0</v>
      </c>
    </row>
    <row r="56" spans="1:27" ht="15">
      <c r="A56" t="s">
        <v>109</v>
      </c>
      <c r="B56" s="65">
        <v>0</v>
      </c>
      <c r="C56" s="49">
        <v>1.5818054019481125</v>
      </c>
      <c r="D56" s="49">
        <v>6.641278950604633</v>
      </c>
      <c r="E56" s="49">
        <v>16.571724411351653</v>
      </c>
      <c r="F56" s="49">
        <v>3.933091307388936</v>
      </c>
      <c r="G56" s="49"/>
      <c r="H56" s="78" t="s">
        <v>142</v>
      </c>
      <c r="I56" s="78">
        <v>0</v>
      </c>
      <c r="J56" s="79">
        <v>0</v>
      </c>
      <c r="K56" s="79">
        <v>0</v>
      </c>
      <c r="L56" s="38" t="s">
        <v>144</v>
      </c>
      <c r="M56" s="78">
        <v>0.039522851394078753</v>
      </c>
      <c r="N56" s="79">
        <v>0.0003774698521684816</v>
      </c>
      <c r="O56" s="79">
        <v>0.000345892065864744</v>
      </c>
      <c r="P56" s="38" t="s">
        <v>156</v>
      </c>
      <c r="Q56" s="78">
        <v>0.06854752390466676</v>
      </c>
      <c r="R56" s="79">
        <v>0.00035482160572902104</v>
      </c>
      <c r="S56" s="79">
        <v>0.0003246783204325652</v>
      </c>
      <c r="T56" s="38" t="s">
        <v>121</v>
      </c>
      <c r="U56" s="78">
        <v>0.06699792813471185</v>
      </c>
      <c r="V56" s="79">
        <v>0.0005537774023117957</v>
      </c>
      <c r="W56" s="79">
        <v>0.0005074234504850371</v>
      </c>
      <c r="X56" s="38" t="s">
        <v>167</v>
      </c>
      <c r="Y56" s="78">
        <v>0</v>
      </c>
      <c r="Z56" s="79">
        <v>0</v>
      </c>
      <c r="AA56" s="79">
        <v>0</v>
      </c>
    </row>
    <row r="57" spans="1:27" ht="15">
      <c r="A57" t="s">
        <v>162</v>
      </c>
      <c r="B57" s="65">
        <v>0</v>
      </c>
      <c r="C57" s="49">
        <v>0</v>
      </c>
      <c r="D57" s="49">
        <v>0</v>
      </c>
      <c r="E57" s="49">
        <v>0</v>
      </c>
      <c r="F57" s="49">
        <v>1.5251299826689775</v>
      </c>
      <c r="G57" s="49"/>
      <c r="H57" s="78" t="s">
        <v>146</v>
      </c>
      <c r="I57" s="78">
        <v>0</v>
      </c>
      <c r="J57" s="79">
        <v>0</v>
      </c>
      <c r="K57" s="79">
        <v>0</v>
      </c>
      <c r="L57" s="38" t="s">
        <v>168</v>
      </c>
      <c r="M57" s="78">
        <v>0.034545454545454546</v>
      </c>
      <c r="N57" s="79">
        <v>0.0003299323596454718</v>
      </c>
      <c r="O57" s="79">
        <v>0.0003023313910178571</v>
      </c>
      <c r="P57" s="38" t="s">
        <v>164</v>
      </c>
      <c r="Q57" s="78">
        <v>0.06854382551246664</v>
      </c>
      <c r="R57" s="79">
        <v>0.00035480246179231384</v>
      </c>
      <c r="S57" s="79">
        <v>0.00032466080283748025</v>
      </c>
      <c r="T57" s="38" t="s">
        <v>158</v>
      </c>
      <c r="U57" s="78">
        <v>0.06467593229668366</v>
      </c>
      <c r="V57" s="79">
        <v>0.0005345847368195647</v>
      </c>
      <c r="W57" s="79">
        <v>0.0004898373075557348</v>
      </c>
      <c r="X57" s="38" t="s">
        <v>160</v>
      </c>
      <c r="Y57" s="78">
        <v>0</v>
      </c>
      <c r="Z57" s="79">
        <v>0</v>
      </c>
      <c r="AA57" s="79">
        <v>0</v>
      </c>
    </row>
    <row r="58" spans="1:27" ht="15">
      <c r="A58" t="s">
        <v>125</v>
      </c>
      <c r="B58" s="65">
        <v>2.4841026564609394</v>
      </c>
      <c r="C58" s="49">
        <v>2.654259992168787</v>
      </c>
      <c r="D58" s="49">
        <v>3.8576553693747027</v>
      </c>
      <c r="E58" s="49">
        <v>1.0801102895099635</v>
      </c>
      <c r="F58" s="49">
        <v>0.9809758013559439</v>
      </c>
      <c r="G58" s="49"/>
      <c r="H58" s="78" t="s">
        <v>137</v>
      </c>
      <c r="I58" s="78">
        <v>0</v>
      </c>
      <c r="J58" s="79">
        <v>0</v>
      </c>
      <c r="K58" s="79">
        <v>0</v>
      </c>
      <c r="L58" s="38" t="s">
        <v>173</v>
      </c>
      <c r="M58" s="78">
        <v>0.034545454545454546</v>
      </c>
      <c r="N58" s="79">
        <v>0.0003299323596454718</v>
      </c>
      <c r="O58" s="79">
        <v>0.0003023313910178571</v>
      </c>
      <c r="P58" s="38" t="s">
        <v>163</v>
      </c>
      <c r="Q58" s="78">
        <v>0.06835618085618086</v>
      </c>
      <c r="R58" s="79">
        <v>0.0003538311593373574</v>
      </c>
      <c r="S58" s="79">
        <v>0.0003237720157833229</v>
      </c>
      <c r="T58" s="38" t="s">
        <v>167</v>
      </c>
      <c r="U58" s="78">
        <v>0.04352015416733579</v>
      </c>
      <c r="V58" s="79">
        <v>0.00035971974946057394</v>
      </c>
      <c r="W58" s="79">
        <v>0.0003296093985000252</v>
      </c>
      <c r="X58" s="38" t="s">
        <v>161</v>
      </c>
      <c r="Y58" s="78">
        <v>0</v>
      </c>
      <c r="Z58" s="79">
        <v>0</v>
      </c>
      <c r="AA58" s="79">
        <v>0</v>
      </c>
    </row>
    <row r="59" spans="1:27" ht="15">
      <c r="A59" s="93" t="s">
        <v>89</v>
      </c>
      <c r="B59" s="94">
        <v>286.4132846971622</v>
      </c>
      <c r="C59" s="74">
        <v>203.31716886978367</v>
      </c>
      <c r="D59" s="74">
        <v>126.55721290434217</v>
      </c>
      <c r="E59" s="74">
        <v>17.314322079732587</v>
      </c>
      <c r="F59" s="74">
        <v>4.903647743809248</v>
      </c>
      <c r="G59" s="49"/>
      <c r="H59" s="78" t="s">
        <v>166</v>
      </c>
      <c r="I59" s="78">
        <v>0</v>
      </c>
      <c r="J59" s="79">
        <v>0</v>
      </c>
      <c r="K59" s="79">
        <v>0</v>
      </c>
      <c r="L59" s="38" t="s">
        <v>180</v>
      </c>
      <c r="M59" s="78">
        <v>0.03394039735099338</v>
      </c>
      <c r="N59" s="79">
        <v>0.00032415365589078893</v>
      </c>
      <c r="O59" s="79">
        <v>0.00029703611308176534</v>
      </c>
      <c r="P59" s="38" t="s">
        <v>133</v>
      </c>
      <c r="Q59" s="78">
        <v>0.06800930898675259</v>
      </c>
      <c r="R59" s="79">
        <v>0.00035203565124775906</v>
      </c>
      <c r="S59" s="79">
        <v>0.0003221290421271496</v>
      </c>
      <c r="T59" s="38" t="s">
        <v>177</v>
      </c>
      <c r="U59" s="78">
        <v>0.042877790268186916</v>
      </c>
      <c r="V59" s="79">
        <v>0.00035441023286336985</v>
      </c>
      <c r="W59" s="79">
        <v>0.0003247443151273311</v>
      </c>
      <c r="X59" s="77" t="s">
        <v>98</v>
      </c>
      <c r="Y59" s="74">
        <v>0</v>
      </c>
      <c r="Z59" s="75">
        <v>0</v>
      </c>
      <c r="AA59" s="75">
        <v>0</v>
      </c>
    </row>
    <row r="60" spans="1:27" ht="15">
      <c r="A60" t="s">
        <v>157</v>
      </c>
      <c r="B60" s="65">
        <v>0</v>
      </c>
      <c r="C60" s="49">
        <v>0</v>
      </c>
      <c r="D60" s="49">
        <v>0</v>
      </c>
      <c r="E60" s="49">
        <v>1.9596841497050548</v>
      </c>
      <c r="F60" s="49">
        <v>0</v>
      </c>
      <c r="G60" s="49"/>
      <c r="H60" s="78" t="s">
        <v>174</v>
      </c>
      <c r="I60" s="78">
        <v>0</v>
      </c>
      <c r="J60" s="79">
        <v>0</v>
      </c>
      <c r="K60" s="79">
        <v>0</v>
      </c>
      <c r="L60" s="38" t="s">
        <v>135</v>
      </c>
      <c r="M60" s="78">
        <v>0.03394039735099338</v>
      </c>
      <c r="N60" s="79">
        <v>0.00032415365589078893</v>
      </c>
      <c r="O60" s="79">
        <v>0.00029703611308176534</v>
      </c>
      <c r="P60" s="38" t="s">
        <v>146</v>
      </c>
      <c r="Q60" s="78">
        <v>0.06641156462585034</v>
      </c>
      <c r="R60" s="79">
        <v>0.00034376526907511825</v>
      </c>
      <c r="S60" s="79">
        <v>0.00031456125665469683</v>
      </c>
      <c r="T60" s="38" t="s">
        <v>131</v>
      </c>
      <c r="U60" s="78">
        <v>0.04085093263449978</v>
      </c>
      <c r="V60" s="79">
        <v>0.0003376570587505488</v>
      </c>
      <c r="W60" s="79">
        <v>0.0003093934658882393</v>
      </c>
      <c r="X60" s="38" t="s">
        <v>110</v>
      </c>
      <c r="Y60" s="78">
        <v>0</v>
      </c>
      <c r="Z60" s="79">
        <v>0</v>
      </c>
      <c r="AA60" s="79">
        <v>0</v>
      </c>
    </row>
    <row r="61" spans="1:27" ht="15">
      <c r="A61" t="s">
        <v>182</v>
      </c>
      <c r="B61" s="65">
        <v>0</v>
      </c>
      <c r="C61" s="49">
        <v>0</v>
      </c>
      <c r="D61" s="49">
        <v>0</v>
      </c>
      <c r="E61" s="49">
        <v>0</v>
      </c>
      <c r="F61" s="49">
        <v>0.54586129753915</v>
      </c>
      <c r="G61" s="49"/>
      <c r="H61" s="78" t="s">
        <v>141</v>
      </c>
      <c r="I61" s="78">
        <v>0</v>
      </c>
      <c r="J61" s="79">
        <v>0</v>
      </c>
      <c r="K61" s="79">
        <v>0</v>
      </c>
      <c r="L61" s="38" t="s">
        <v>186</v>
      </c>
      <c r="M61" s="78">
        <v>0.03394039735099338</v>
      </c>
      <c r="N61" s="79">
        <v>0.00032415365589078893</v>
      </c>
      <c r="O61" s="79">
        <v>0.00029703611308176534</v>
      </c>
      <c r="P61" s="38" t="s">
        <v>150</v>
      </c>
      <c r="Q61" s="78">
        <v>0.06641156462585034</v>
      </c>
      <c r="R61" s="79">
        <v>0.00034376526907511825</v>
      </c>
      <c r="S61" s="79">
        <v>0.00031456125665469683</v>
      </c>
      <c r="T61" s="38" t="s">
        <v>144</v>
      </c>
      <c r="U61" s="78">
        <v>0.04085093263449978</v>
      </c>
      <c r="V61" s="79">
        <v>0.0003376570587505488</v>
      </c>
      <c r="W61" s="79">
        <v>0.0003093934658882393</v>
      </c>
      <c r="X61" s="38" t="s">
        <v>151</v>
      </c>
      <c r="Y61" s="78">
        <v>0</v>
      </c>
      <c r="Z61" s="79">
        <v>0</v>
      </c>
      <c r="AA61" s="79">
        <v>0</v>
      </c>
    </row>
    <row r="62" spans="1:27" ht="15">
      <c r="A62" s="93" t="s">
        <v>100</v>
      </c>
      <c r="B62" s="94">
        <v>13.249997719811448</v>
      </c>
      <c r="C62" s="74">
        <v>18.275648715001577</v>
      </c>
      <c r="D62" s="74">
        <v>10.642478104534899</v>
      </c>
      <c r="E62" s="74">
        <v>9.746371431822004</v>
      </c>
      <c r="F62" s="74">
        <v>4.058208265030478</v>
      </c>
      <c r="G62" s="49"/>
      <c r="H62" s="78" t="s">
        <v>176</v>
      </c>
      <c r="I62" s="78">
        <v>0</v>
      </c>
      <c r="J62" s="79">
        <v>0</v>
      </c>
      <c r="K62" s="79">
        <v>0</v>
      </c>
      <c r="L62" s="38" t="s">
        <v>176</v>
      </c>
      <c r="M62" s="78">
        <v>0.03213049925852694</v>
      </c>
      <c r="N62" s="79">
        <v>0.0003068679100170569</v>
      </c>
      <c r="O62" s="79">
        <v>0.00028119643127425117</v>
      </c>
      <c r="P62" s="38" t="s">
        <v>134</v>
      </c>
      <c r="Q62" s="78">
        <v>0.061224489795918366</v>
      </c>
      <c r="R62" s="79">
        <v>0.0003169154849348081</v>
      </c>
      <c r="S62" s="79">
        <v>0.0002899924517175182</v>
      </c>
      <c r="T62" s="38" t="s">
        <v>184</v>
      </c>
      <c r="U62" s="78">
        <v>0.04085093263449978</v>
      </c>
      <c r="V62" s="79">
        <v>0.0003376570587505488</v>
      </c>
      <c r="W62" s="79">
        <v>0.0003093934658882393</v>
      </c>
      <c r="X62" s="38" t="s">
        <v>183</v>
      </c>
      <c r="Y62" s="78">
        <v>0</v>
      </c>
      <c r="Z62" s="79">
        <v>0</v>
      </c>
      <c r="AA62" s="79">
        <v>0</v>
      </c>
    </row>
    <row r="63" spans="1:27" ht="15">
      <c r="A63" t="s">
        <v>150</v>
      </c>
      <c r="B63" s="65">
        <v>0</v>
      </c>
      <c r="C63" s="49">
        <v>1.4626368564645857</v>
      </c>
      <c r="D63" s="49">
        <v>0.9297619047619048</v>
      </c>
      <c r="E63" s="49">
        <v>0</v>
      </c>
      <c r="F63" s="49">
        <v>0</v>
      </c>
      <c r="G63" s="49"/>
      <c r="H63" s="78" t="s">
        <v>178</v>
      </c>
      <c r="I63" s="78">
        <v>0</v>
      </c>
      <c r="J63" s="79">
        <v>0</v>
      </c>
      <c r="K63" s="79">
        <v>0</v>
      </c>
      <c r="L63" s="38" t="s">
        <v>170</v>
      </c>
      <c r="M63" s="78">
        <v>0.03213049925852694</v>
      </c>
      <c r="N63" s="79">
        <v>0.0003068679100170569</v>
      </c>
      <c r="O63" s="79">
        <v>0.00028119643127425117</v>
      </c>
      <c r="P63" s="38" t="s">
        <v>179</v>
      </c>
      <c r="Q63" s="78">
        <v>0.039390756302521014</v>
      </c>
      <c r="R63" s="79">
        <v>0.00020389783038085083</v>
      </c>
      <c r="S63" s="79">
        <v>0.0001865760259211974</v>
      </c>
      <c r="T63" s="38" t="s">
        <v>164</v>
      </c>
      <c r="U63" s="78">
        <v>0.04085093263449978</v>
      </c>
      <c r="V63" s="79">
        <v>0.0003376570587505488</v>
      </c>
      <c r="W63" s="79">
        <v>0.0003093934658882393</v>
      </c>
      <c r="X63" s="38" t="s">
        <v>106</v>
      </c>
      <c r="Y63" s="78">
        <v>0</v>
      </c>
      <c r="Z63" s="79">
        <v>0</v>
      </c>
      <c r="AA63" s="79">
        <v>0</v>
      </c>
    </row>
    <row r="64" spans="1:27" ht="15">
      <c r="A64" t="s">
        <v>152</v>
      </c>
      <c r="B64" s="65">
        <v>0</v>
      </c>
      <c r="C64" s="49">
        <v>0.44982698961937717</v>
      </c>
      <c r="D64" s="49">
        <v>1.407926381610592</v>
      </c>
      <c r="E64" s="49">
        <v>0.4876923076923077</v>
      </c>
      <c r="F64" s="49">
        <v>0</v>
      </c>
      <c r="G64" s="49"/>
      <c r="H64" s="78" t="s">
        <v>180</v>
      </c>
      <c r="I64" s="78">
        <v>0</v>
      </c>
      <c r="J64" s="79">
        <v>0</v>
      </c>
      <c r="K64" s="79">
        <v>0</v>
      </c>
      <c r="L64" s="38" t="s">
        <v>152</v>
      </c>
      <c r="M64" s="78">
        <v>0.03213049925852694</v>
      </c>
      <c r="N64" s="79">
        <v>0.0003068679100170569</v>
      </c>
      <c r="O64" s="79">
        <v>0.00028119643127425117</v>
      </c>
      <c r="P64" s="38" t="s">
        <v>153</v>
      </c>
      <c r="Q64" s="78">
        <v>0.039390756302521014</v>
      </c>
      <c r="R64" s="79">
        <v>0.00020389783038085083</v>
      </c>
      <c r="S64" s="79">
        <v>0.0001865760259211974</v>
      </c>
      <c r="T64" s="38" t="s">
        <v>174</v>
      </c>
      <c r="U64" s="78">
        <v>0.03751479289940828</v>
      </c>
      <c r="V64" s="79">
        <v>0.00031008189564202065</v>
      </c>
      <c r="W64" s="79">
        <v>0.00028412648252307314</v>
      </c>
      <c r="X64" s="38" t="s">
        <v>170</v>
      </c>
      <c r="Y64" s="78">
        <v>0</v>
      </c>
      <c r="Z64" s="79">
        <v>0</v>
      </c>
      <c r="AA64" s="79">
        <v>0</v>
      </c>
    </row>
    <row r="65" spans="1:27" ht="15">
      <c r="A65" t="s">
        <v>187</v>
      </c>
      <c r="B65" s="65">
        <v>0</v>
      </c>
      <c r="C65" s="49">
        <v>0</v>
      </c>
      <c r="D65" s="49">
        <v>0.44505494505494503</v>
      </c>
      <c r="E65" s="49">
        <v>0</v>
      </c>
      <c r="F65" s="49">
        <v>0</v>
      </c>
      <c r="G65" s="49"/>
      <c r="H65" s="78" t="s">
        <v>167</v>
      </c>
      <c r="I65" s="78">
        <v>0</v>
      </c>
      <c r="J65" s="79">
        <v>0</v>
      </c>
      <c r="K65" s="79">
        <v>0</v>
      </c>
      <c r="L65" s="38" t="s">
        <v>165</v>
      </c>
      <c r="M65" s="78">
        <v>0.03162202380952381</v>
      </c>
      <c r="N65" s="79">
        <v>0.0003020116269859376</v>
      </c>
      <c r="O65" s="79">
        <v>0.0002767464076222748</v>
      </c>
      <c r="P65" s="38" t="s">
        <v>132</v>
      </c>
      <c r="Q65" s="78">
        <v>0.03935714285714286</v>
      </c>
      <c r="R65" s="79">
        <v>0.0002037238375655925</v>
      </c>
      <c r="S65" s="79">
        <v>0.00018641681437907797</v>
      </c>
      <c r="T65" s="38" t="s">
        <v>170</v>
      </c>
      <c r="U65" s="78">
        <v>0.03751479289940828</v>
      </c>
      <c r="V65" s="79">
        <v>0.00031008189564202065</v>
      </c>
      <c r="W65" s="79">
        <v>0.00028412648252307314</v>
      </c>
      <c r="X65" s="38" t="s">
        <v>143</v>
      </c>
      <c r="Y65" s="78">
        <v>0</v>
      </c>
      <c r="Z65" s="79">
        <v>0</v>
      </c>
      <c r="AA65" s="79">
        <v>0</v>
      </c>
    </row>
    <row r="66" spans="1:27" ht="15">
      <c r="A66" t="s">
        <v>103</v>
      </c>
      <c r="B66" s="65">
        <v>29.645322166193537</v>
      </c>
      <c r="C66" s="49">
        <v>10.515273169270946</v>
      </c>
      <c r="D66" s="49">
        <v>6.091200370648004</v>
      </c>
      <c r="E66" s="49">
        <v>1.9215189873417722</v>
      </c>
      <c r="F66" s="49">
        <v>0.7760141093474426</v>
      </c>
      <c r="G66" s="49"/>
      <c r="H66" s="78" t="s">
        <v>160</v>
      </c>
      <c r="I66" s="78">
        <v>0</v>
      </c>
      <c r="J66" s="79">
        <v>0</v>
      </c>
      <c r="K66" s="79">
        <v>0</v>
      </c>
      <c r="L66" s="38" t="s">
        <v>123</v>
      </c>
      <c r="M66" s="78">
        <v>0.03162202380952381</v>
      </c>
      <c r="N66" s="79">
        <v>0.0003020116269859376</v>
      </c>
      <c r="O66" s="79">
        <v>0.0002767464076222748</v>
      </c>
      <c r="P66" s="38" t="s">
        <v>131</v>
      </c>
      <c r="Q66" s="78">
        <v>0.03932304629168741</v>
      </c>
      <c r="R66" s="79">
        <v>0.00020354734398251906</v>
      </c>
      <c r="S66" s="79">
        <v>0.00018625531451775561</v>
      </c>
      <c r="T66" s="38" t="s">
        <v>152</v>
      </c>
      <c r="U66" s="78">
        <v>0.03751479289940828</v>
      </c>
      <c r="V66" s="79">
        <v>0.00031008189564202065</v>
      </c>
      <c r="W66" s="79">
        <v>0.00028412648252307314</v>
      </c>
      <c r="X66" s="38" t="s">
        <v>172</v>
      </c>
      <c r="Y66" s="78">
        <v>0</v>
      </c>
      <c r="Z66" s="79">
        <v>0</v>
      </c>
      <c r="AA66" s="79">
        <v>0</v>
      </c>
    </row>
    <row r="67" spans="1:27" ht="15">
      <c r="A67" t="s">
        <v>168</v>
      </c>
      <c r="B67" s="65">
        <v>0.729146233255885</v>
      </c>
      <c r="C67" s="49">
        <v>0.48363636363636364</v>
      </c>
      <c r="D67" s="49">
        <v>0</v>
      </c>
      <c r="E67" s="49">
        <v>0</v>
      </c>
      <c r="F67" s="49">
        <v>0</v>
      </c>
      <c r="G67" s="49"/>
      <c r="H67" s="78" t="s">
        <v>161</v>
      </c>
      <c r="I67" s="78">
        <v>0</v>
      </c>
      <c r="J67" s="79">
        <v>0</v>
      </c>
      <c r="K67" s="79">
        <v>0</v>
      </c>
      <c r="L67" s="38" t="s">
        <v>163</v>
      </c>
      <c r="M67" s="78">
        <v>0.029649595687331536</v>
      </c>
      <c r="N67" s="79">
        <v>0.0002831736098531855</v>
      </c>
      <c r="O67" s="79">
        <v>0.0002594843120524948</v>
      </c>
      <c r="P67" s="38" t="s">
        <v>113</v>
      </c>
      <c r="Q67" s="78">
        <v>0.03932304629168741</v>
      </c>
      <c r="R67" s="79">
        <v>0.00020354734398251906</v>
      </c>
      <c r="S67" s="79">
        <v>0.00018625531451775561</v>
      </c>
      <c r="T67" s="38" t="s">
        <v>159</v>
      </c>
      <c r="U67" s="78">
        <v>0.03751479289940828</v>
      </c>
      <c r="V67" s="79">
        <v>0.00031008189564202065</v>
      </c>
      <c r="W67" s="79">
        <v>0.00028412648252307314</v>
      </c>
      <c r="X67" s="38" t="s">
        <v>135</v>
      </c>
      <c r="Y67" s="78">
        <v>0</v>
      </c>
      <c r="Z67" s="79">
        <v>0</v>
      </c>
      <c r="AA67" s="79">
        <v>0</v>
      </c>
    </row>
    <row r="68" spans="1:27" ht="15">
      <c r="A68" t="s">
        <v>113</v>
      </c>
      <c r="B68" s="65">
        <v>23.2745712111318</v>
      </c>
      <c r="C68" s="49">
        <v>2.65625</v>
      </c>
      <c r="D68" s="49">
        <v>0.5505226480836237</v>
      </c>
      <c r="E68" s="49">
        <v>0</v>
      </c>
      <c r="F68" s="49">
        <v>1.0461215932914047</v>
      </c>
      <c r="G68" s="49"/>
      <c r="H68" s="78" t="s">
        <v>175</v>
      </c>
      <c r="I68" s="78">
        <v>0</v>
      </c>
      <c r="J68" s="79">
        <v>0</v>
      </c>
      <c r="K68" s="79">
        <v>0</v>
      </c>
      <c r="L68" s="38" t="s">
        <v>185</v>
      </c>
      <c r="M68" s="78">
        <v>0.026334187835003495</v>
      </c>
      <c r="N68" s="79">
        <v>0.0002515092317085463</v>
      </c>
      <c r="O68" s="79">
        <v>0.00023046886324816715</v>
      </c>
      <c r="P68" s="38" t="s">
        <v>123</v>
      </c>
      <c r="Q68" s="78">
        <v>0.03932304629168741</v>
      </c>
      <c r="R68" s="79">
        <v>0.00020354734398251906</v>
      </c>
      <c r="S68" s="79">
        <v>0.00018625531451775561</v>
      </c>
      <c r="T68" s="38" t="s">
        <v>183</v>
      </c>
      <c r="U68" s="78">
        <v>0.03540452154130526</v>
      </c>
      <c r="V68" s="79">
        <v>0.0002926392578859165</v>
      </c>
      <c r="W68" s="79">
        <v>0.00026814388121284557</v>
      </c>
      <c r="X68" s="38" t="s">
        <v>131</v>
      </c>
      <c r="Y68" s="78">
        <v>0</v>
      </c>
      <c r="Z68" s="79">
        <v>0</v>
      </c>
      <c r="AA68" s="79">
        <v>0</v>
      </c>
    </row>
    <row r="69" spans="1:27" ht="15">
      <c r="A69" t="s">
        <v>123</v>
      </c>
      <c r="B69" s="65">
        <v>10.83222847196789</v>
      </c>
      <c r="C69" s="49">
        <v>0.4427083333333333</v>
      </c>
      <c r="D69" s="49">
        <v>0.5505226480836237</v>
      </c>
      <c r="E69" s="49">
        <v>1.4930832386406379</v>
      </c>
      <c r="F69" s="49">
        <v>0</v>
      </c>
      <c r="G69" s="49"/>
      <c r="H69" s="78" t="s">
        <v>183</v>
      </c>
      <c r="I69" s="78">
        <v>0</v>
      </c>
      <c r="J69" s="79">
        <v>0</v>
      </c>
      <c r="K69" s="79">
        <v>0</v>
      </c>
      <c r="L69" s="38" t="s">
        <v>138</v>
      </c>
      <c r="M69" s="78">
        <v>0.023489932885906038</v>
      </c>
      <c r="N69" s="79">
        <v>0.00022434468114360053</v>
      </c>
      <c r="O69" s="79">
        <v>0.00020557680244061283</v>
      </c>
      <c r="P69" s="38" t="s">
        <v>181</v>
      </c>
      <c r="Q69" s="78">
        <v>0.03932304629168741</v>
      </c>
      <c r="R69" s="79">
        <v>0.00020354734398251906</v>
      </c>
      <c r="S69" s="79">
        <v>0.00018625531451775561</v>
      </c>
      <c r="T69" s="38" t="s">
        <v>172</v>
      </c>
      <c r="U69" s="78">
        <v>0.0353469506011879</v>
      </c>
      <c r="V69" s="79">
        <v>0.00029216340010113935</v>
      </c>
      <c r="W69" s="79">
        <v>0.000267707855116288</v>
      </c>
      <c r="X69" s="38" t="s">
        <v>185</v>
      </c>
      <c r="Y69" s="78">
        <v>0</v>
      </c>
      <c r="Z69" s="79">
        <v>0</v>
      </c>
      <c r="AA69" s="79">
        <v>0</v>
      </c>
    </row>
    <row r="70" spans="1:27" ht="15">
      <c r="A70" t="s">
        <v>155</v>
      </c>
      <c r="B70" s="65">
        <v>0</v>
      </c>
      <c r="C70" s="49">
        <v>0</v>
      </c>
      <c r="D70" s="49">
        <v>1.101993236318918</v>
      </c>
      <c r="E70" s="49">
        <v>1.1007651091508923</v>
      </c>
      <c r="F70" s="49">
        <v>0</v>
      </c>
      <c r="G70" s="49"/>
      <c r="H70" s="78" t="s">
        <v>148</v>
      </c>
      <c r="I70" s="78">
        <v>0</v>
      </c>
      <c r="J70" s="79">
        <v>0</v>
      </c>
      <c r="K70" s="79">
        <v>0</v>
      </c>
      <c r="L70" s="38" t="s">
        <v>154</v>
      </c>
      <c r="M70" s="78">
        <v>0</v>
      </c>
      <c r="N70" s="79">
        <v>0</v>
      </c>
      <c r="O70" s="79">
        <v>0</v>
      </c>
      <c r="P70" s="38" t="s">
        <v>165</v>
      </c>
      <c r="Q70" s="78">
        <v>0.0358400402414487</v>
      </c>
      <c r="R70" s="79">
        <v>0.00018551830764229526</v>
      </c>
      <c r="S70" s="79">
        <v>0.0001697579052747796</v>
      </c>
      <c r="T70" s="38" t="s">
        <v>165</v>
      </c>
      <c r="U70" s="78">
        <v>0.0353469506011879</v>
      </c>
      <c r="V70" s="79">
        <v>0.00029216340010113935</v>
      </c>
      <c r="W70" s="79">
        <v>0.000267707855116288</v>
      </c>
      <c r="X70" s="38" t="s">
        <v>169</v>
      </c>
      <c r="Y70" s="78">
        <v>0</v>
      </c>
      <c r="Z70" s="79">
        <v>0</v>
      </c>
      <c r="AA70" s="79">
        <v>0</v>
      </c>
    </row>
    <row r="71" spans="1:27" ht="15">
      <c r="A71" t="s">
        <v>129</v>
      </c>
      <c r="B71" s="65">
        <v>1.2848521795978134</v>
      </c>
      <c r="C71" s="49">
        <v>1.424555351207805</v>
      </c>
      <c r="D71" s="49">
        <v>1.9729961215255334</v>
      </c>
      <c r="E71" s="49">
        <v>3.3826698943076607</v>
      </c>
      <c r="F71" s="49">
        <v>0.7847358121330726</v>
      </c>
      <c r="G71" s="49"/>
      <c r="H71" s="78" t="s">
        <v>170</v>
      </c>
      <c r="I71" s="78">
        <v>0</v>
      </c>
      <c r="J71" s="79">
        <v>0</v>
      </c>
      <c r="K71" s="79">
        <v>0</v>
      </c>
      <c r="L71" s="38" t="s">
        <v>130</v>
      </c>
      <c r="M71" s="78">
        <v>0</v>
      </c>
      <c r="N71" s="79">
        <v>0</v>
      </c>
      <c r="O71" s="79">
        <v>0</v>
      </c>
      <c r="P71" s="38" t="s">
        <v>118</v>
      </c>
      <c r="Q71" s="78">
        <v>0.0358400402414487</v>
      </c>
      <c r="R71" s="79">
        <v>0.00018551830764229526</v>
      </c>
      <c r="S71" s="79">
        <v>0.0001697579052747796</v>
      </c>
      <c r="T71" s="38" t="s">
        <v>173</v>
      </c>
      <c r="U71" s="78">
        <v>0.0353469506011879</v>
      </c>
      <c r="V71" s="79">
        <v>0.00029216340010113935</v>
      </c>
      <c r="W71" s="79">
        <v>0.000267707855116288</v>
      </c>
      <c r="X71" s="38" t="s">
        <v>163</v>
      </c>
      <c r="Y71" s="78">
        <v>0</v>
      </c>
      <c r="Z71" s="79">
        <v>0</v>
      </c>
      <c r="AA71" s="79">
        <v>0</v>
      </c>
    </row>
    <row r="72" spans="1:27" ht="15">
      <c r="A72" t="s">
        <v>104</v>
      </c>
      <c r="B72" s="65">
        <v>22.20013898484691</v>
      </c>
      <c r="C72" s="49">
        <v>11.518223975858083</v>
      </c>
      <c r="D72" s="49">
        <v>9.080458512466297</v>
      </c>
      <c r="E72" s="49">
        <v>1.1000166869293668</v>
      </c>
      <c r="F72" s="49">
        <v>0</v>
      </c>
      <c r="G72" s="49"/>
      <c r="H72" s="78" t="s">
        <v>128</v>
      </c>
      <c r="I72" s="78">
        <v>0</v>
      </c>
      <c r="J72" s="79">
        <v>0</v>
      </c>
      <c r="K72" s="79">
        <v>0</v>
      </c>
      <c r="L72" s="38" t="s">
        <v>142</v>
      </c>
      <c r="M72" s="78">
        <v>0</v>
      </c>
      <c r="N72" s="79">
        <v>0</v>
      </c>
      <c r="O72" s="79">
        <v>0</v>
      </c>
      <c r="P72" s="38" t="s">
        <v>161</v>
      </c>
      <c r="Q72" s="78">
        <v>0.032042723631508674</v>
      </c>
      <c r="R72" s="79">
        <v>0.00016586230987242293</v>
      </c>
      <c r="S72" s="79">
        <v>0.0001517717504315983</v>
      </c>
      <c r="T72" s="38" t="s">
        <v>136</v>
      </c>
      <c r="U72" s="78">
        <v>0.03209060877772534</v>
      </c>
      <c r="V72" s="79">
        <v>0.0002652478138100155</v>
      </c>
      <c r="W72" s="79">
        <v>0.00024304523867391443</v>
      </c>
      <c r="X72" s="38" t="s">
        <v>149</v>
      </c>
      <c r="Y72" s="78">
        <v>0</v>
      </c>
      <c r="Z72" s="79">
        <v>0</v>
      </c>
      <c r="AA72" s="79">
        <v>0</v>
      </c>
    </row>
    <row r="73" spans="1:27" ht="15">
      <c r="A73" t="s">
        <v>179</v>
      </c>
      <c r="B73" s="65">
        <v>0</v>
      </c>
      <c r="C73" s="49">
        <v>0</v>
      </c>
      <c r="D73" s="49">
        <v>0.5514705882352942</v>
      </c>
      <c r="E73" s="49">
        <v>0</v>
      </c>
      <c r="F73" s="49">
        <v>0</v>
      </c>
      <c r="G73" s="49"/>
      <c r="H73" s="78" t="s">
        <v>172</v>
      </c>
      <c r="I73" s="78">
        <v>0</v>
      </c>
      <c r="J73" s="79">
        <v>0</v>
      </c>
      <c r="K73" s="79">
        <v>0</v>
      </c>
      <c r="L73" s="38" t="s">
        <v>146</v>
      </c>
      <c r="M73" s="78">
        <v>0</v>
      </c>
      <c r="N73" s="79">
        <v>0</v>
      </c>
      <c r="O73" s="79">
        <v>0</v>
      </c>
      <c r="P73" s="38" t="s">
        <v>167</v>
      </c>
      <c r="Q73" s="78">
        <v>0.03195488721804511</v>
      </c>
      <c r="R73" s="79">
        <v>0.0001654076434528165</v>
      </c>
      <c r="S73" s="79">
        <v>0.00015135570944905554</v>
      </c>
      <c r="T73" s="38" t="s">
        <v>178</v>
      </c>
      <c r="U73" s="78">
        <v>0.03159340659340659</v>
      </c>
      <c r="V73" s="79">
        <v>0.00026113814442587925</v>
      </c>
      <c r="W73" s="79">
        <v>0.0002392795692721915</v>
      </c>
      <c r="X73" s="38" t="s">
        <v>177</v>
      </c>
      <c r="Y73" s="78">
        <v>0</v>
      </c>
      <c r="Z73" s="79">
        <v>0</v>
      </c>
      <c r="AA73" s="79">
        <v>0</v>
      </c>
    </row>
    <row r="74" spans="1:27" ht="15">
      <c r="A74" t="s">
        <v>101</v>
      </c>
      <c r="B74" s="65">
        <v>32.7896335618403</v>
      </c>
      <c r="C74" s="49">
        <v>1.3433926529445397</v>
      </c>
      <c r="D74" s="49">
        <v>15.471409687873106</v>
      </c>
      <c r="E74" s="49">
        <v>0.9064748201438847</v>
      </c>
      <c r="F74" s="49">
        <v>3.298574764534566</v>
      </c>
      <c r="G74" s="49"/>
      <c r="H74" s="78" t="s">
        <v>124</v>
      </c>
      <c r="I74" s="78">
        <v>0</v>
      </c>
      <c r="J74" s="79">
        <v>0</v>
      </c>
      <c r="K74" s="79">
        <v>0</v>
      </c>
      <c r="L74" s="38" t="s">
        <v>137</v>
      </c>
      <c r="M74" s="78">
        <v>0</v>
      </c>
      <c r="N74" s="79">
        <v>0</v>
      </c>
      <c r="O74" s="79">
        <v>0</v>
      </c>
      <c r="P74" s="38" t="s">
        <v>114</v>
      </c>
      <c r="Q74" s="78">
        <v>0.03195488721804511</v>
      </c>
      <c r="R74" s="79">
        <v>0.0001654076434528165</v>
      </c>
      <c r="S74" s="79">
        <v>0.00015135570944905554</v>
      </c>
      <c r="T74" s="38" t="s">
        <v>154</v>
      </c>
      <c r="U74" s="78">
        <v>0</v>
      </c>
      <c r="V74" s="79">
        <v>0</v>
      </c>
      <c r="W74" s="79">
        <v>0</v>
      </c>
      <c r="X74" s="38" t="s">
        <v>158</v>
      </c>
      <c r="Y74" s="78">
        <v>0</v>
      </c>
      <c r="Z74" s="79">
        <v>0</v>
      </c>
      <c r="AA74" s="79">
        <v>0</v>
      </c>
    </row>
    <row r="75" spans="1:27" ht="15">
      <c r="A75" s="93" t="s">
        <v>87</v>
      </c>
      <c r="B75" s="94">
        <v>35.75289551941517</v>
      </c>
      <c r="C75" s="74">
        <v>176.6937709638879</v>
      </c>
      <c r="D75" s="74">
        <v>902.671730716171</v>
      </c>
      <c r="E75" s="74">
        <v>228.27101322657884</v>
      </c>
      <c r="F75" s="74">
        <v>114.31340127258837</v>
      </c>
      <c r="G75" s="49"/>
      <c r="H75" s="78" t="s">
        <v>185</v>
      </c>
      <c r="I75" s="78">
        <v>0</v>
      </c>
      <c r="J75" s="79">
        <v>0</v>
      </c>
      <c r="K75" s="79">
        <v>0</v>
      </c>
      <c r="L75" s="38" t="s">
        <v>174</v>
      </c>
      <c r="M75" s="78">
        <v>0</v>
      </c>
      <c r="N75" s="79">
        <v>0</v>
      </c>
      <c r="O75" s="79">
        <v>0</v>
      </c>
      <c r="P75" s="38" t="s">
        <v>187</v>
      </c>
      <c r="Q75" s="78">
        <v>0.031789638932496075</v>
      </c>
      <c r="R75" s="79">
        <v>0.00016455227102384268</v>
      </c>
      <c r="S75" s="79">
        <v>0.00015057300377640368</v>
      </c>
      <c r="T75" s="38" t="s">
        <v>146</v>
      </c>
      <c r="U75" s="78">
        <v>0</v>
      </c>
      <c r="V75" s="79">
        <v>0</v>
      </c>
      <c r="W75" s="79">
        <v>0</v>
      </c>
      <c r="X75" s="38" t="s">
        <v>140</v>
      </c>
      <c r="Y75" s="78">
        <v>0</v>
      </c>
      <c r="Z75" s="79">
        <v>0</v>
      </c>
      <c r="AA75" s="79">
        <v>0</v>
      </c>
    </row>
    <row r="76" spans="1:27" ht="15">
      <c r="A76" s="93" t="s">
        <v>90</v>
      </c>
      <c r="B76" s="94">
        <v>32.64984989070241</v>
      </c>
      <c r="C76" s="74">
        <v>136.6883395985149</v>
      </c>
      <c r="D76" s="74">
        <v>164.87662183743146</v>
      </c>
      <c r="E76" s="74">
        <v>140.17551907919193</v>
      </c>
      <c r="F76" s="74">
        <v>24.3175244454444</v>
      </c>
      <c r="G76" s="49"/>
      <c r="H76" s="78" t="s">
        <v>163</v>
      </c>
      <c r="I76" s="78">
        <v>0</v>
      </c>
      <c r="J76" s="79">
        <v>0</v>
      </c>
      <c r="K76" s="79">
        <v>0</v>
      </c>
      <c r="L76" s="38" t="s">
        <v>178</v>
      </c>
      <c r="M76" s="78">
        <v>0</v>
      </c>
      <c r="N76" s="79">
        <v>0</v>
      </c>
      <c r="O76" s="79">
        <v>0</v>
      </c>
      <c r="P76" s="38" t="s">
        <v>159</v>
      </c>
      <c r="Q76" s="78">
        <v>0.030612244897959183</v>
      </c>
      <c r="R76" s="79">
        <v>0.00015845774246740405</v>
      </c>
      <c r="S76" s="79">
        <v>0.0001449962258587591</v>
      </c>
      <c r="T76" s="38" t="s">
        <v>166</v>
      </c>
      <c r="U76" s="78">
        <v>0</v>
      </c>
      <c r="V76" s="79">
        <v>0</v>
      </c>
      <c r="W76" s="79">
        <v>0</v>
      </c>
      <c r="X76" s="38" t="s">
        <v>156</v>
      </c>
      <c r="Y76" s="78">
        <v>0</v>
      </c>
      <c r="Z76" s="79">
        <v>0</v>
      </c>
      <c r="AA76" s="79">
        <v>0</v>
      </c>
    </row>
    <row r="77" spans="1:27" ht="15">
      <c r="A77" t="s">
        <v>144</v>
      </c>
      <c r="B77" s="65">
        <v>2.3656470223798256</v>
      </c>
      <c r="C77" s="49">
        <v>0.5533199195171026</v>
      </c>
      <c r="D77" s="49">
        <v>0</v>
      </c>
      <c r="E77" s="49">
        <v>0.5310621242484971</v>
      </c>
      <c r="F77" s="49">
        <v>0</v>
      </c>
      <c r="G77" s="49"/>
      <c r="H77" s="78" t="s">
        <v>149</v>
      </c>
      <c r="I77" s="78">
        <v>0</v>
      </c>
      <c r="J77" s="79">
        <v>0</v>
      </c>
      <c r="K77" s="79">
        <v>0</v>
      </c>
      <c r="L77" s="38" t="s">
        <v>167</v>
      </c>
      <c r="M77" s="78">
        <v>0</v>
      </c>
      <c r="N77" s="79">
        <v>0</v>
      </c>
      <c r="O77" s="79">
        <v>0</v>
      </c>
      <c r="P77" s="38" t="s">
        <v>172</v>
      </c>
      <c r="Q77" s="78">
        <v>0.030357142857142857</v>
      </c>
      <c r="R77" s="79">
        <v>0.0001571372612801757</v>
      </c>
      <c r="S77" s="79">
        <v>0.0001437879239766028</v>
      </c>
      <c r="T77" s="38" t="s">
        <v>176</v>
      </c>
      <c r="U77" s="78">
        <v>0</v>
      </c>
      <c r="V77" s="79">
        <v>0</v>
      </c>
      <c r="W77" s="79">
        <v>0</v>
      </c>
      <c r="X77" s="38" t="s">
        <v>165</v>
      </c>
      <c r="Y77" s="78">
        <v>0</v>
      </c>
      <c r="Z77" s="79">
        <v>0</v>
      </c>
      <c r="AA77" s="79">
        <v>0</v>
      </c>
    </row>
    <row r="78" spans="1:27" ht="15">
      <c r="A78" s="93" t="s">
        <v>96</v>
      </c>
      <c r="B78" s="94">
        <v>81.4915216479396</v>
      </c>
      <c r="C78" s="74">
        <v>28.716588077136166</v>
      </c>
      <c r="D78" s="74">
        <v>4.262801223167077</v>
      </c>
      <c r="E78" s="74">
        <v>1.281012658227848</v>
      </c>
      <c r="F78" s="74">
        <v>1.0461215932914047</v>
      </c>
      <c r="G78" s="49"/>
      <c r="H78" s="78" t="s">
        <v>134</v>
      </c>
      <c r="I78" s="78">
        <v>0</v>
      </c>
      <c r="J78" s="79">
        <v>0</v>
      </c>
      <c r="K78" s="79">
        <v>0</v>
      </c>
      <c r="L78" s="38" t="s">
        <v>160</v>
      </c>
      <c r="M78" s="78">
        <v>0</v>
      </c>
      <c r="N78" s="79">
        <v>0</v>
      </c>
      <c r="O78" s="79">
        <v>0</v>
      </c>
      <c r="P78" s="38" t="s">
        <v>120</v>
      </c>
      <c r="Q78" s="78">
        <v>0.030357142857142857</v>
      </c>
      <c r="R78" s="79">
        <v>0.0001571372612801757</v>
      </c>
      <c r="S78" s="79">
        <v>0.0001437879239766028</v>
      </c>
      <c r="T78" s="38" t="s">
        <v>180</v>
      </c>
      <c r="U78" s="78">
        <v>0</v>
      </c>
      <c r="V78" s="79">
        <v>0</v>
      </c>
      <c r="W78" s="79">
        <v>0</v>
      </c>
      <c r="X78" s="38" t="s">
        <v>157</v>
      </c>
      <c r="Y78" s="78">
        <v>0</v>
      </c>
      <c r="Z78" s="79">
        <v>0</v>
      </c>
      <c r="AA78" s="79">
        <v>0</v>
      </c>
    </row>
    <row r="79" spans="1:27" ht="15">
      <c r="A79" t="s">
        <v>120</v>
      </c>
      <c r="B79" s="65">
        <v>12.96128238667538</v>
      </c>
      <c r="C79" s="49">
        <v>0</v>
      </c>
      <c r="D79" s="49">
        <v>0.425</v>
      </c>
      <c r="E79" s="49">
        <v>0</v>
      </c>
      <c r="F79" s="49">
        <v>0</v>
      </c>
      <c r="G79" s="49"/>
      <c r="H79" s="78" t="s">
        <v>177</v>
      </c>
      <c r="I79" s="78">
        <v>0</v>
      </c>
      <c r="J79" s="79">
        <v>0</v>
      </c>
      <c r="K79" s="79">
        <v>0</v>
      </c>
      <c r="L79" s="38" t="s">
        <v>161</v>
      </c>
      <c r="M79" s="78">
        <v>0</v>
      </c>
      <c r="N79" s="79">
        <v>0</v>
      </c>
      <c r="O79" s="79">
        <v>0</v>
      </c>
      <c r="P79" s="38" t="s">
        <v>142</v>
      </c>
      <c r="Q79" s="78">
        <v>0</v>
      </c>
      <c r="R79" s="79">
        <v>0</v>
      </c>
      <c r="S79" s="79">
        <v>0</v>
      </c>
      <c r="T79" s="38" t="s">
        <v>160</v>
      </c>
      <c r="U79" s="78">
        <v>0</v>
      </c>
      <c r="V79" s="79">
        <v>0</v>
      </c>
      <c r="W79" s="79">
        <v>0</v>
      </c>
      <c r="X79" s="38" t="s">
        <v>150</v>
      </c>
      <c r="Y79" s="78">
        <v>0</v>
      </c>
      <c r="Z79" s="79">
        <v>0</v>
      </c>
      <c r="AA79" s="79">
        <v>0</v>
      </c>
    </row>
    <row r="80" spans="1:27" ht="15">
      <c r="A80" t="s">
        <v>118</v>
      </c>
      <c r="B80" s="65">
        <v>6.336377889595382</v>
      </c>
      <c r="C80" s="49">
        <v>9.544562893966404</v>
      </c>
      <c r="D80" s="49">
        <v>0.5017605633802817</v>
      </c>
      <c r="E80" s="49">
        <v>0</v>
      </c>
      <c r="F80" s="49">
        <v>0</v>
      </c>
      <c r="G80" s="49"/>
      <c r="H80" s="78" t="s">
        <v>140</v>
      </c>
      <c r="I80" s="78">
        <v>0</v>
      </c>
      <c r="J80" s="79">
        <v>0</v>
      </c>
      <c r="K80" s="79">
        <v>0</v>
      </c>
      <c r="L80" s="38" t="s">
        <v>110</v>
      </c>
      <c r="M80" s="78">
        <v>0</v>
      </c>
      <c r="N80" s="79">
        <v>0</v>
      </c>
      <c r="O80" s="79">
        <v>0</v>
      </c>
      <c r="P80" s="38" t="s">
        <v>166</v>
      </c>
      <c r="Q80" s="78">
        <v>0</v>
      </c>
      <c r="R80" s="79">
        <v>0</v>
      </c>
      <c r="S80" s="79">
        <v>0</v>
      </c>
      <c r="T80" s="38" t="s">
        <v>110</v>
      </c>
      <c r="U80" s="78">
        <v>0</v>
      </c>
      <c r="V80" s="79">
        <v>0</v>
      </c>
      <c r="W80" s="79">
        <v>0</v>
      </c>
      <c r="X80" s="38" t="s">
        <v>152</v>
      </c>
      <c r="Y80" s="78">
        <v>0</v>
      </c>
      <c r="Z80" s="79">
        <v>0</v>
      </c>
      <c r="AA80" s="79">
        <v>0</v>
      </c>
    </row>
    <row r="81" spans="1:27" ht="15">
      <c r="A81" t="s">
        <v>127</v>
      </c>
      <c r="B81" s="65">
        <v>0</v>
      </c>
      <c r="C81" s="49">
        <v>2.8509933774834435</v>
      </c>
      <c r="D81" s="49">
        <v>8</v>
      </c>
      <c r="E81" s="49">
        <v>0</v>
      </c>
      <c r="F81" s="49">
        <v>0</v>
      </c>
      <c r="G81" s="49"/>
      <c r="H81" s="78" t="s">
        <v>156</v>
      </c>
      <c r="I81" s="78">
        <v>0</v>
      </c>
      <c r="J81" s="79">
        <v>0</v>
      </c>
      <c r="K81" s="79">
        <v>0</v>
      </c>
      <c r="L81" s="38" t="s">
        <v>151</v>
      </c>
      <c r="M81" s="78">
        <v>0</v>
      </c>
      <c r="N81" s="79">
        <v>0</v>
      </c>
      <c r="O81" s="79">
        <v>0</v>
      </c>
      <c r="P81" s="38" t="s">
        <v>174</v>
      </c>
      <c r="Q81" s="78">
        <v>0</v>
      </c>
      <c r="R81" s="79">
        <v>0</v>
      </c>
      <c r="S81" s="79">
        <v>0</v>
      </c>
      <c r="T81" s="38" t="s">
        <v>151</v>
      </c>
      <c r="U81" s="78">
        <v>0</v>
      </c>
      <c r="V81" s="79">
        <v>0</v>
      </c>
      <c r="W81" s="79">
        <v>0</v>
      </c>
      <c r="X81" s="38" t="s">
        <v>187</v>
      </c>
      <c r="Y81" s="78">
        <v>0</v>
      </c>
      <c r="Z81" s="79">
        <v>0</v>
      </c>
      <c r="AA81" s="79">
        <v>0</v>
      </c>
    </row>
    <row r="82" spans="1:27" ht="15">
      <c r="A82" t="s">
        <v>132</v>
      </c>
      <c r="B82" s="65">
        <v>6.295426044607113</v>
      </c>
      <c r="C82" s="49">
        <v>0</v>
      </c>
      <c r="D82" s="49">
        <v>0.551</v>
      </c>
      <c r="E82" s="49">
        <v>0</v>
      </c>
      <c r="F82" s="49">
        <v>0</v>
      </c>
      <c r="G82" s="49"/>
      <c r="H82" s="78" t="s">
        <v>119</v>
      </c>
      <c r="I82" s="78">
        <v>0</v>
      </c>
      <c r="J82" s="79">
        <v>0</v>
      </c>
      <c r="K82" s="79">
        <v>0</v>
      </c>
      <c r="L82" s="38" t="s">
        <v>175</v>
      </c>
      <c r="M82" s="78">
        <v>0</v>
      </c>
      <c r="N82" s="79">
        <v>0</v>
      </c>
      <c r="O82" s="79">
        <v>0</v>
      </c>
      <c r="P82" s="38" t="s">
        <v>176</v>
      </c>
      <c r="Q82" s="78">
        <v>0</v>
      </c>
      <c r="R82" s="79">
        <v>0</v>
      </c>
      <c r="S82" s="79">
        <v>0</v>
      </c>
      <c r="T82" s="38" t="s">
        <v>175</v>
      </c>
      <c r="U82" s="78">
        <v>0</v>
      </c>
      <c r="V82" s="79">
        <v>0</v>
      </c>
      <c r="W82" s="79">
        <v>0</v>
      </c>
      <c r="X82" s="38" t="s">
        <v>168</v>
      </c>
      <c r="Y82" s="78">
        <v>0</v>
      </c>
      <c r="Z82" s="79">
        <v>0</v>
      </c>
      <c r="AA82" s="79">
        <v>0</v>
      </c>
    </row>
    <row r="83" spans="1:27" ht="15">
      <c r="A83" s="93" t="s">
        <v>95</v>
      </c>
      <c r="B83" s="94">
        <v>10.959436082012623</v>
      </c>
      <c r="C83" s="74">
        <v>29.40029112772084</v>
      </c>
      <c r="D83" s="74">
        <v>28.795524304048236</v>
      </c>
      <c r="E83" s="74">
        <v>29.145944427799083</v>
      </c>
      <c r="F83" s="74">
        <v>19.18743029626255</v>
      </c>
      <c r="G83" s="49"/>
      <c r="H83" s="78" t="s">
        <v>145</v>
      </c>
      <c r="I83" s="78">
        <v>0</v>
      </c>
      <c r="J83" s="79">
        <v>0</v>
      </c>
      <c r="K83" s="79">
        <v>0</v>
      </c>
      <c r="L83" s="38" t="s">
        <v>183</v>
      </c>
      <c r="M83" s="78">
        <v>0</v>
      </c>
      <c r="N83" s="79">
        <v>0</v>
      </c>
      <c r="O83" s="79">
        <v>0</v>
      </c>
      <c r="P83" s="38" t="s">
        <v>178</v>
      </c>
      <c r="Q83" s="78">
        <v>0</v>
      </c>
      <c r="R83" s="79">
        <v>0</v>
      </c>
      <c r="S83" s="79">
        <v>0</v>
      </c>
      <c r="T83" s="38" t="s">
        <v>143</v>
      </c>
      <c r="U83" s="78">
        <v>0</v>
      </c>
      <c r="V83" s="79">
        <v>0</v>
      </c>
      <c r="W83" s="79">
        <v>0</v>
      </c>
      <c r="X83" s="38" t="s">
        <v>123</v>
      </c>
      <c r="Y83" s="78">
        <v>0</v>
      </c>
      <c r="Z83" s="79">
        <v>0</v>
      </c>
      <c r="AA83" s="79">
        <v>0</v>
      </c>
    </row>
    <row r="84" spans="1:27" ht="15">
      <c r="A84" s="93" t="s">
        <v>86</v>
      </c>
      <c r="B84" s="94">
        <v>688.9611586630629</v>
      </c>
      <c r="C84" s="74">
        <v>380.938376858246</v>
      </c>
      <c r="D84" s="74">
        <v>717.061534260132</v>
      </c>
      <c r="E84" s="74">
        <v>258.8423065195145</v>
      </c>
      <c r="F84" s="74">
        <v>222.58361274917064</v>
      </c>
      <c r="G84" s="49"/>
      <c r="H84" s="78" t="s">
        <v>165</v>
      </c>
      <c r="I84" s="78">
        <v>0</v>
      </c>
      <c r="J84" s="79">
        <v>0</v>
      </c>
      <c r="K84" s="79">
        <v>0</v>
      </c>
      <c r="L84" s="38" t="s">
        <v>126</v>
      </c>
      <c r="M84" s="78">
        <v>0</v>
      </c>
      <c r="N84" s="79">
        <v>0</v>
      </c>
      <c r="O84" s="79">
        <v>0</v>
      </c>
      <c r="P84" s="38" t="s">
        <v>180</v>
      </c>
      <c r="Q84" s="78">
        <v>0</v>
      </c>
      <c r="R84" s="79">
        <v>0</v>
      </c>
      <c r="S84" s="79">
        <v>0</v>
      </c>
      <c r="T84" s="38" t="s">
        <v>185</v>
      </c>
      <c r="U84" s="78">
        <v>0</v>
      </c>
      <c r="V84" s="79">
        <v>0</v>
      </c>
      <c r="W84" s="79">
        <v>0</v>
      </c>
      <c r="X84" s="38" t="s">
        <v>155</v>
      </c>
      <c r="Y84" s="78">
        <v>0</v>
      </c>
      <c r="Z84" s="79">
        <v>0</v>
      </c>
      <c r="AA84" s="79">
        <v>0</v>
      </c>
    </row>
    <row r="85" spans="1:27" ht="15">
      <c r="A85" t="s">
        <v>138</v>
      </c>
      <c r="B85" s="65">
        <v>1.182823511189913</v>
      </c>
      <c r="C85" s="49">
        <v>0.32885906040268453</v>
      </c>
      <c r="D85" s="49">
        <v>0</v>
      </c>
      <c r="E85" s="49">
        <v>3.2839698342179116</v>
      </c>
      <c r="F85" s="49">
        <v>0</v>
      </c>
      <c r="G85" s="49"/>
      <c r="H85" s="78" t="s">
        <v>109</v>
      </c>
      <c r="I85" s="78">
        <v>0</v>
      </c>
      <c r="J85" s="79">
        <v>0</v>
      </c>
      <c r="K85" s="79">
        <v>0</v>
      </c>
      <c r="L85" s="38" t="s">
        <v>148</v>
      </c>
      <c r="M85" s="78">
        <v>0</v>
      </c>
      <c r="N85" s="79">
        <v>0</v>
      </c>
      <c r="O85" s="79">
        <v>0</v>
      </c>
      <c r="P85" s="38" t="s">
        <v>110</v>
      </c>
      <c r="Q85" s="78">
        <v>0</v>
      </c>
      <c r="R85" s="79">
        <v>0</v>
      </c>
      <c r="S85" s="79">
        <v>0</v>
      </c>
      <c r="T85" s="38" t="s">
        <v>169</v>
      </c>
      <c r="U85" s="78">
        <v>0</v>
      </c>
      <c r="V85" s="79">
        <v>0</v>
      </c>
      <c r="W85" s="79">
        <v>0</v>
      </c>
      <c r="X85" s="38" t="s">
        <v>104</v>
      </c>
      <c r="Y85" s="78">
        <v>0</v>
      </c>
      <c r="Z85" s="79">
        <v>0</v>
      </c>
      <c r="AA85" s="79">
        <v>0</v>
      </c>
    </row>
    <row r="86" spans="1:27" ht="15">
      <c r="A86" t="s">
        <v>114</v>
      </c>
      <c r="B86" s="65">
        <v>19.48493512179109</v>
      </c>
      <c r="C86" s="49">
        <v>4.515042883818682</v>
      </c>
      <c r="D86" s="49">
        <v>0.4473684210526315</v>
      </c>
      <c r="E86" s="49">
        <v>0</v>
      </c>
      <c r="F86" s="49">
        <v>0</v>
      </c>
      <c r="G86" s="49"/>
      <c r="H86" s="78" t="s">
        <v>162</v>
      </c>
      <c r="I86" s="78">
        <v>0</v>
      </c>
      <c r="J86" s="79">
        <v>0</v>
      </c>
      <c r="K86" s="79">
        <v>0</v>
      </c>
      <c r="L86" s="38" t="s">
        <v>143</v>
      </c>
      <c r="M86" s="78">
        <v>0</v>
      </c>
      <c r="N86" s="79">
        <v>0</v>
      </c>
      <c r="O86" s="79">
        <v>0</v>
      </c>
      <c r="P86" s="38" t="s">
        <v>151</v>
      </c>
      <c r="Q86" s="78">
        <v>0</v>
      </c>
      <c r="R86" s="79">
        <v>0</v>
      </c>
      <c r="S86" s="79">
        <v>0</v>
      </c>
      <c r="T86" s="38" t="s">
        <v>163</v>
      </c>
      <c r="U86" s="78">
        <v>0</v>
      </c>
      <c r="V86" s="79">
        <v>0</v>
      </c>
      <c r="W86" s="79">
        <v>0</v>
      </c>
      <c r="X86" s="38" t="s">
        <v>179</v>
      </c>
      <c r="Y86" s="78">
        <v>0</v>
      </c>
      <c r="Z86" s="79">
        <v>0</v>
      </c>
      <c r="AA86" s="79">
        <v>0</v>
      </c>
    </row>
    <row r="87" spans="1:27" ht="15">
      <c r="A87" t="s">
        <v>116</v>
      </c>
      <c r="B87" s="65">
        <v>16.15673823357657</v>
      </c>
      <c r="C87" s="49">
        <v>3.1416702710495965</v>
      </c>
      <c r="D87" s="49">
        <v>1.8552983394314664</v>
      </c>
      <c r="E87" s="49">
        <v>1.281012658227848</v>
      </c>
      <c r="F87" s="49">
        <v>0</v>
      </c>
      <c r="G87" s="49"/>
      <c r="H87" s="78" t="s">
        <v>157</v>
      </c>
      <c r="I87" s="78">
        <v>0</v>
      </c>
      <c r="J87" s="79">
        <v>0</v>
      </c>
      <c r="K87" s="79">
        <v>0</v>
      </c>
      <c r="L87" s="38" t="s">
        <v>172</v>
      </c>
      <c r="M87" s="78">
        <v>0</v>
      </c>
      <c r="N87" s="79">
        <v>0</v>
      </c>
      <c r="O87" s="79">
        <v>0</v>
      </c>
      <c r="P87" s="38" t="s">
        <v>175</v>
      </c>
      <c r="Q87" s="78">
        <v>0</v>
      </c>
      <c r="R87" s="79">
        <v>0</v>
      </c>
      <c r="S87" s="79">
        <v>0</v>
      </c>
      <c r="T87" s="38" t="s">
        <v>149</v>
      </c>
      <c r="U87" s="78">
        <v>0</v>
      </c>
      <c r="V87" s="79">
        <v>0</v>
      </c>
      <c r="W87" s="79">
        <v>0</v>
      </c>
      <c r="X87" s="38" t="s">
        <v>144</v>
      </c>
      <c r="Y87" s="78">
        <v>0</v>
      </c>
      <c r="Z87" s="79">
        <v>0</v>
      </c>
      <c r="AA87" s="79">
        <v>0</v>
      </c>
    </row>
    <row r="88" spans="1:27" ht="15">
      <c r="A88" t="s">
        <v>102</v>
      </c>
      <c r="B88" s="65">
        <v>1.182823511189913</v>
      </c>
      <c r="C88" s="49">
        <v>12.492214119496566</v>
      </c>
      <c r="D88" s="49">
        <v>21.035382880775284</v>
      </c>
      <c r="E88" s="49">
        <v>7.177464328844371</v>
      </c>
      <c r="F88" s="49">
        <v>0.44077669902912625</v>
      </c>
      <c r="G88" s="49"/>
      <c r="H88" s="78" t="s">
        <v>182</v>
      </c>
      <c r="I88" s="78">
        <v>0</v>
      </c>
      <c r="J88" s="79">
        <v>0</v>
      </c>
      <c r="K88" s="79">
        <v>0</v>
      </c>
      <c r="L88" s="38" t="s">
        <v>169</v>
      </c>
      <c r="M88" s="78">
        <v>0</v>
      </c>
      <c r="N88" s="79">
        <v>0</v>
      </c>
      <c r="O88" s="79">
        <v>0</v>
      </c>
      <c r="P88" s="38" t="s">
        <v>183</v>
      </c>
      <c r="Q88" s="78">
        <v>0</v>
      </c>
      <c r="R88" s="79">
        <v>0</v>
      </c>
      <c r="S88" s="79">
        <v>0</v>
      </c>
      <c r="T88" s="38" t="s">
        <v>145</v>
      </c>
      <c r="U88" s="78">
        <v>0</v>
      </c>
      <c r="V88" s="79">
        <v>0</v>
      </c>
      <c r="W88" s="79">
        <v>0</v>
      </c>
      <c r="X88" s="38" t="s">
        <v>120</v>
      </c>
      <c r="Y88" s="78">
        <v>0</v>
      </c>
      <c r="Z88" s="79">
        <v>0</v>
      </c>
      <c r="AA88" s="79">
        <v>0</v>
      </c>
    </row>
    <row r="89" spans="1:27" ht="15">
      <c r="A89" t="s">
        <v>121</v>
      </c>
      <c r="B89" s="65">
        <v>2.4491129166704924</v>
      </c>
      <c r="C89" s="49">
        <v>7.437276958588314</v>
      </c>
      <c r="D89" s="49">
        <v>1.799641148325359</v>
      </c>
      <c r="E89" s="49">
        <v>0.8709730657512541</v>
      </c>
      <c r="F89" s="49">
        <v>0</v>
      </c>
      <c r="G89" s="49"/>
      <c r="H89" s="78" t="s">
        <v>150</v>
      </c>
      <c r="I89" s="78">
        <v>0</v>
      </c>
      <c r="J89" s="79">
        <v>0</v>
      </c>
      <c r="K89" s="79">
        <v>0</v>
      </c>
      <c r="L89" s="38" t="s">
        <v>134</v>
      </c>
      <c r="M89" s="78">
        <v>0</v>
      </c>
      <c r="N89" s="79">
        <v>0</v>
      </c>
      <c r="O89" s="79">
        <v>0</v>
      </c>
      <c r="P89" s="38" t="s">
        <v>148</v>
      </c>
      <c r="Q89" s="78">
        <v>0</v>
      </c>
      <c r="R89" s="79">
        <v>0</v>
      </c>
      <c r="S89" s="79">
        <v>0</v>
      </c>
      <c r="T89" s="38" t="s">
        <v>162</v>
      </c>
      <c r="U89" s="78">
        <v>0</v>
      </c>
      <c r="V89" s="79">
        <v>0</v>
      </c>
      <c r="W89" s="79">
        <v>0</v>
      </c>
      <c r="X89" s="38" t="s">
        <v>118</v>
      </c>
      <c r="Y89" s="78">
        <v>0</v>
      </c>
      <c r="Z89" s="79">
        <v>0</v>
      </c>
      <c r="AA89" s="79">
        <v>0</v>
      </c>
    </row>
    <row r="90" spans="1:27" ht="15">
      <c r="A90" t="s">
        <v>147</v>
      </c>
      <c r="B90" s="65">
        <v>0</v>
      </c>
      <c r="C90" s="49">
        <v>1.8370018111290285</v>
      </c>
      <c r="D90" s="49">
        <v>1.066080977845684</v>
      </c>
      <c r="E90" s="49">
        <v>0</v>
      </c>
      <c r="F90" s="49">
        <v>0</v>
      </c>
      <c r="G90" s="49"/>
      <c r="H90" s="78" t="s">
        <v>152</v>
      </c>
      <c r="I90" s="78">
        <v>0</v>
      </c>
      <c r="J90" s="79">
        <v>0</v>
      </c>
      <c r="K90" s="79">
        <v>0</v>
      </c>
      <c r="L90" s="38" t="s">
        <v>177</v>
      </c>
      <c r="M90" s="78">
        <v>0</v>
      </c>
      <c r="N90" s="79">
        <v>0</v>
      </c>
      <c r="O90" s="79">
        <v>0</v>
      </c>
      <c r="P90" s="38" t="s">
        <v>170</v>
      </c>
      <c r="Q90" s="78">
        <v>0</v>
      </c>
      <c r="R90" s="79">
        <v>0</v>
      </c>
      <c r="S90" s="79">
        <v>0</v>
      </c>
      <c r="T90" s="38" t="s">
        <v>182</v>
      </c>
      <c r="U90" s="78">
        <v>0</v>
      </c>
      <c r="V90" s="79">
        <v>0</v>
      </c>
      <c r="W90" s="79">
        <v>0</v>
      </c>
      <c r="X90" s="38" t="s">
        <v>127</v>
      </c>
      <c r="Y90" s="78">
        <v>0</v>
      </c>
      <c r="Z90" s="79">
        <v>0</v>
      </c>
      <c r="AA90" s="79">
        <v>0</v>
      </c>
    </row>
    <row r="91" spans="1:27" ht="15">
      <c r="A91" t="s">
        <v>133</v>
      </c>
      <c r="B91" s="65">
        <v>0</v>
      </c>
      <c r="C91" s="49">
        <v>3.104962861778997</v>
      </c>
      <c r="D91" s="49">
        <v>0.9521303258145363</v>
      </c>
      <c r="E91" s="49">
        <v>1.0881791581714666</v>
      </c>
      <c r="F91" s="49">
        <v>0.7847358121330726</v>
      </c>
      <c r="G91" s="49"/>
      <c r="H91" s="78" t="s">
        <v>187</v>
      </c>
      <c r="I91" s="78">
        <v>0</v>
      </c>
      <c r="J91" s="79">
        <v>0</v>
      </c>
      <c r="K91" s="79">
        <v>0</v>
      </c>
      <c r="L91" s="38" t="s">
        <v>158</v>
      </c>
      <c r="M91" s="78">
        <v>0</v>
      </c>
      <c r="N91" s="79">
        <v>0</v>
      </c>
      <c r="O91" s="79">
        <v>0</v>
      </c>
      <c r="P91" s="38" t="s">
        <v>185</v>
      </c>
      <c r="Q91" s="78">
        <v>0</v>
      </c>
      <c r="R91" s="79">
        <v>0</v>
      </c>
      <c r="S91" s="79">
        <v>0</v>
      </c>
      <c r="T91" s="38" t="s">
        <v>150</v>
      </c>
      <c r="U91" s="78">
        <v>0</v>
      </c>
      <c r="V91" s="79">
        <v>0</v>
      </c>
      <c r="W91" s="79">
        <v>0</v>
      </c>
      <c r="X91" s="38" t="s">
        <v>132</v>
      </c>
      <c r="Y91" s="78">
        <v>0</v>
      </c>
      <c r="Z91" s="79">
        <v>0</v>
      </c>
      <c r="AA91" s="79">
        <v>0</v>
      </c>
    </row>
    <row r="92" spans="1:27" ht="15">
      <c r="A92" t="s">
        <v>184</v>
      </c>
      <c r="B92" s="65">
        <v>0</v>
      </c>
      <c r="C92" s="49">
        <v>0</v>
      </c>
      <c r="D92" s="49">
        <v>0</v>
      </c>
      <c r="E92" s="49">
        <v>0.5310621242484971</v>
      </c>
      <c r="F92" s="49">
        <v>0</v>
      </c>
      <c r="G92" s="49"/>
      <c r="H92" s="78" t="s">
        <v>155</v>
      </c>
      <c r="I92" s="78">
        <v>0</v>
      </c>
      <c r="J92" s="79">
        <v>0</v>
      </c>
      <c r="K92" s="79">
        <v>0</v>
      </c>
      <c r="L92" s="38" t="s">
        <v>156</v>
      </c>
      <c r="M92" s="78">
        <v>0</v>
      </c>
      <c r="N92" s="79">
        <v>0</v>
      </c>
      <c r="O92" s="79">
        <v>0</v>
      </c>
      <c r="P92" s="38" t="s">
        <v>169</v>
      </c>
      <c r="Q92" s="78">
        <v>0</v>
      </c>
      <c r="R92" s="79">
        <v>0</v>
      </c>
      <c r="S92" s="79">
        <v>0</v>
      </c>
      <c r="T92" s="38" t="s">
        <v>187</v>
      </c>
      <c r="U92" s="78">
        <v>0</v>
      </c>
      <c r="V92" s="79">
        <v>0</v>
      </c>
      <c r="W92" s="79">
        <v>0</v>
      </c>
      <c r="X92" s="38" t="s">
        <v>138</v>
      </c>
      <c r="Y92" s="78">
        <v>0</v>
      </c>
      <c r="Z92" s="79">
        <v>0</v>
      </c>
      <c r="AA92" s="79">
        <v>0</v>
      </c>
    </row>
    <row r="93" spans="1:27" ht="15">
      <c r="A93" t="s">
        <v>117</v>
      </c>
      <c r="B93" s="65">
        <v>3.5484705335697386</v>
      </c>
      <c r="C93" s="49">
        <v>11.805141168599086</v>
      </c>
      <c r="D93" s="49">
        <v>1.7931818181818182</v>
      </c>
      <c r="E93" s="49">
        <v>1.1007651091508923</v>
      </c>
      <c r="F93" s="49">
        <v>0</v>
      </c>
      <c r="G93" s="49"/>
      <c r="H93" s="78" t="s">
        <v>179</v>
      </c>
      <c r="I93" s="78">
        <v>0</v>
      </c>
      <c r="J93" s="79">
        <v>0</v>
      </c>
      <c r="K93" s="79">
        <v>0</v>
      </c>
      <c r="L93" s="38" t="s">
        <v>145</v>
      </c>
      <c r="M93" s="78">
        <v>0</v>
      </c>
      <c r="N93" s="79">
        <v>0</v>
      </c>
      <c r="O93" s="79">
        <v>0</v>
      </c>
      <c r="P93" s="38" t="s">
        <v>149</v>
      </c>
      <c r="Q93" s="78">
        <v>0</v>
      </c>
      <c r="R93" s="79">
        <v>0</v>
      </c>
      <c r="S93" s="79">
        <v>0</v>
      </c>
      <c r="T93" s="38" t="s">
        <v>168</v>
      </c>
      <c r="U93" s="78">
        <v>0</v>
      </c>
      <c r="V93" s="79">
        <v>0</v>
      </c>
      <c r="W93" s="79">
        <v>0</v>
      </c>
      <c r="X93" s="38" t="s">
        <v>114</v>
      </c>
      <c r="Y93" s="78">
        <v>0</v>
      </c>
      <c r="Z93" s="79">
        <v>0</v>
      </c>
      <c r="AA93" s="79">
        <v>0</v>
      </c>
    </row>
    <row r="94" spans="1:27" ht="15">
      <c r="A94" t="s">
        <v>181</v>
      </c>
      <c r="B94" s="65">
        <v>0</v>
      </c>
      <c r="C94" s="49">
        <v>0</v>
      </c>
      <c r="D94" s="49">
        <v>0.5505226480836237</v>
      </c>
      <c r="E94" s="49">
        <v>0</v>
      </c>
      <c r="F94" s="49">
        <v>0</v>
      </c>
      <c r="G94" s="49"/>
      <c r="H94" s="78" t="s">
        <v>127</v>
      </c>
      <c r="I94" s="78">
        <v>0</v>
      </c>
      <c r="J94" s="79">
        <v>0</v>
      </c>
      <c r="K94" s="79">
        <v>0</v>
      </c>
      <c r="L94" s="38" t="s">
        <v>162</v>
      </c>
      <c r="M94" s="78">
        <v>0</v>
      </c>
      <c r="N94" s="79">
        <v>0</v>
      </c>
      <c r="O94" s="79">
        <v>0</v>
      </c>
      <c r="P94" s="38" t="s">
        <v>177</v>
      </c>
      <c r="Q94" s="78">
        <v>0</v>
      </c>
      <c r="R94" s="79">
        <v>0</v>
      </c>
      <c r="S94" s="79">
        <v>0</v>
      </c>
      <c r="T94" s="38" t="s">
        <v>113</v>
      </c>
      <c r="U94" s="78">
        <v>0</v>
      </c>
      <c r="V94" s="79">
        <v>0</v>
      </c>
      <c r="W94" s="79">
        <v>0</v>
      </c>
      <c r="X94" s="38" t="s">
        <v>116</v>
      </c>
      <c r="Y94" s="78">
        <v>0</v>
      </c>
      <c r="Z94" s="79">
        <v>0</v>
      </c>
      <c r="AA94" s="79">
        <v>0</v>
      </c>
    </row>
    <row r="95" spans="1:27" ht="15">
      <c r="A95" t="s">
        <v>159</v>
      </c>
      <c r="B95" s="65">
        <v>0</v>
      </c>
      <c r="C95" s="49">
        <v>0.920382001315467</v>
      </c>
      <c r="D95" s="49">
        <v>0.42857142857142855</v>
      </c>
      <c r="E95" s="49">
        <v>0.4876923076923077</v>
      </c>
      <c r="F95" s="49">
        <v>0</v>
      </c>
      <c r="G95" s="49"/>
      <c r="H95" s="78" t="s">
        <v>147</v>
      </c>
      <c r="I95" s="78">
        <v>0</v>
      </c>
      <c r="J95" s="79">
        <v>0</v>
      </c>
      <c r="K95" s="79">
        <v>0</v>
      </c>
      <c r="L95" s="38" t="s">
        <v>157</v>
      </c>
      <c r="M95" s="78">
        <v>0</v>
      </c>
      <c r="N95" s="79">
        <v>0</v>
      </c>
      <c r="O95" s="79">
        <v>0</v>
      </c>
      <c r="P95" s="38" t="s">
        <v>158</v>
      </c>
      <c r="Q95" s="78">
        <v>0</v>
      </c>
      <c r="R95" s="79">
        <v>0</v>
      </c>
      <c r="S95" s="79">
        <v>0</v>
      </c>
      <c r="T95" s="38" t="s">
        <v>179</v>
      </c>
      <c r="U95" s="78">
        <v>0</v>
      </c>
      <c r="V95" s="79">
        <v>0</v>
      </c>
      <c r="W95" s="79">
        <v>0</v>
      </c>
      <c r="X95" s="38" t="s">
        <v>121</v>
      </c>
      <c r="Y95" s="78">
        <v>0</v>
      </c>
      <c r="Z95" s="79">
        <v>0</v>
      </c>
      <c r="AA95" s="79">
        <v>0</v>
      </c>
    </row>
    <row r="96" spans="1:27" ht="15">
      <c r="A96" t="s">
        <v>171</v>
      </c>
      <c r="B96" s="65">
        <v>0</v>
      </c>
      <c r="C96" s="49">
        <v>0</v>
      </c>
      <c r="D96" s="49">
        <v>1.1029411764705883</v>
      </c>
      <c r="E96" s="49">
        <v>0</v>
      </c>
      <c r="F96" s="49">
        <v>0</v>
      </c>
      <c r="G96" s="49"/>
      <c r="H96" s="78" t="s">
        <v>133</v>
      </c>
      <c r="I96" s="78">
        <v>0</v>
      </c>
      <c r="J96" s="79">
        <v>0</v>
      </c>
      <c r="K96" s="79">
        <v>0</v>
      </c>
      <c r="L96" s="38" t="s">
        <v>182</v>
      </c>
      <c r="M96" s="78">
        <v>0</v>
      </c>
      <c r="N96" s="79">
        <v>0</v>
      </c>
      <c r="O96" s="79">
        <v>0</v>
      </c>
      <c r="P96" s="38" t="s">
        <v>145</v>
      </c>
      <c r="Q96" s="78">
        <v>0</v>
      </c>
      <c r="R96" s="79">
        <v>0</v>
      </c>
      <c r="S96" s="79">
        <v>0</v>
      </c>
      <c r="T96" s="38" t="s">
        <v>120</v>
      </c>
      <c r="U96" s="78">
        <v>0</v>
      </c>
      <c r="V96" s="79">
        <v>0</v>
      </c>
      <c r="W96" s="79">
        <v>0</v>
      </c>
      <c r="X96" s="38" t="s">
        <v>147</v>
      </c>
      <c r="Y96" s="78">
        <v>0</v>
      </c>
      <c r="Z96" s="79">
        <v>0</v>
      </c>
      <c r="AA96" s="79">
        <v>0</v>
      </c>
    </row>
    <row r="97" spans="1:27" ht="15">
      <c r="A97" t="s">
        <v>186</v>
      </c>
      <c r="B97" s="65">
        <v>0</v>
      </c>
      <c r="C97" s="49">
        <v>0.47516556291390727</v>
      </c>
      <c r="D97" s="49">
        <v>0</v>
      </c>
      <c r="E97" s="49">
        <v>0</v>
      </c>
      <c r="F97" s="49">
        <v>0</v>
      </c>
      <c r="G97" s="49"/>
      <c r="H97" s="78" t="s">
        <v>184</v>
      </c>
      <c r="I97" s="78">
        <v>0</v>
      </c>
      <c r="J97" s="79">
        <v>0</v>
      </c>
      <c r="K97" s="79">
        <v>0</v>
      </c>
      <c r="L97" s="38" t="s">
        <v>187</v>
      </c>
      <c r="M97" s="78">
        <v>0</v>
      </c>
      <c r="N97" s="79">
        <v>0</v>
      </c>
      <c r="O97" s="79">
        <v>0</v>
      </c>
      <c r="P97" s="38" t="s">
        <v>162</v>
      </c>
      <c r="Q97" s="78">
        <v>0</v>
      </c>
      <c r="R97" s="79">
        <v>0</v>
      </c>
      <c r="S97" s="79">
        <v>0</v>
      </c>
      <c r="T97" s="38" t="s">
        <v>118</v>
      </c>
      <c r="U97" s="78">
        <v>0</v>
      </c>
      <c r="V97" s="79">
        <v>0</v>
      </c>
      <c r="W97" s="79">
        <v>0</v>
      </c>
      <c r="X97" s="38" t="s">
        <v>184</v>
      </c>
      <c r="Y97" s="78">
        <v>0</v>
      </c>
      <c r="Z97" s="79">
        <v>0</v>
      </c>
      <c r="AA97" s="79">
        <v>0</v>
      </c>
    </row>
    <row r="98" spans="1:27" ht="15">
      <c r="A98" t="s">
        <v>105</v>
      </c>
      <c r="B98" s="65">
        <v>4.82956997469469</v>
      </c>
      <c r="C98" s="49">
        <v>4.287639205925467</v>
      </c>
      <c r="D98" s="49">
        <v>12.16254853722118</v>
      </c>
      <c r="E98" s="49">
        <v>18.22995621572439</v>
      </c>
      <c r="F98" s="49">
        <v>4.302329420047013</v>
      </c>
      <c r="G98" s="49"/>
      <c r="H98" s="78" t="s">
        <v>181</v>
      </c>
      <c r="I98" s="78">
        <v>0</v>
      </c>
      <c r="J98" s="79">
        <v>0</v>
      </c>
      <c r="K98" s="79">
        <v>0</v>
      </c>
      <c r="L98" s="38" t="s">
        <v>155</v>
      </c>
      <c r="M98" s="78">
        <v>0</v>
      </c>
      <c r="N98" s="79">
        <v>0</v>
      </c>
      <c r="O98" s="79">
        <v>0</v>
      </c>
      <c r="P98" s="38" t="s">
        <v>157</v>
      </c>
      <c r="Q98" s="78">
        <v>0</v>
      </c>
      <c r="R98" s="79">
        <v>0</v>
      </c>
      <c r="S98" s="79">
        <v>0</v>
      </c>
      <c r="T98" s="38" t="s">
        <v>127</v>
      </c>
      <c r="U98" s="78">
        <v>0</v>
      </c>
      <c r="V98" s="79">
        <v>0</v>
      </c>
      <c r="W98" s="79">
        <v>0</v>
      </c>
      <c r="X98" s="38" t="s">
        <v>117</v>
      </c>
      <c r="Y98" s="78">
        <v>0</v>
      </c>
      <c r="Z98" s="79">
        <v>0</v>
      </c>
      <c r="AA98" s="79">
        <v>0</v>
      </c>
    </row>
    <row r="99" spans="1:27" ht="15">
      <c r="A99" s="93" t="s">
        <v>99</v>
      </c>
      <c r="B99" s="94">
        <v>9.4625880895193</v>
      </c>
      <c r="C99" s="74">
        <v>20.476583600561156</v>
      </c>
      <c r="D99" s="74">
        <v>31.206974254512627</v>
      </c>
      <c r="E99" s="74">
        <v>14.002441321350684</v>
      </c>
      <c r="F99" s="74">
        <v>1.944810756776234</v>
      </c>
      <c r="G99" s="49"/>
      <c r="H99" s="78" t="s">
        <v>159</v>
      </c>
      <c r="I99" s="78">
        <v>0</v>
      </c>
      <c r="J99" s="79">
        <v>0</v>
      </c>
      <c r="K99" s="79">
        <v>0</v>
      </c>
      <c r="L99" s="38" t="s">
        <v>179</v>
      </c>
      <c r="M99" s="78">
        <v>0</v>
      </c>
      <c r="N99" s="79">
        <v>0</v>
      </c>
      <c r="O99" s="79">
        <v>0</v>
      </c>
      <c r="P99" s="38" t="s">
        <v>182</v>
      </c>
      <c r="Q99" s="78">
        <v>0</v>
      </c>
      <c r="R99" s="79">
        <v>0</v>
      </c>
      <c r="S99" s="79">
        <v>0</v>
      </c>
      <c r="T99" s="38" t="s">
        <v>132</v>
      </c>
      <c r="U99" s="78">
        <v>0</v>
      </c>
      <c r="V99" s="79">
        <v>0</v>
      </c>
      <c r="W99" s="79">
        <v>0</v>
      </c>
      <c r="X99" s="38" t="s">
        <v>181</v>
      </c>
      <c r="Y99" s="78">
        <v>0</v>
      </c>
      <c r="Z99" s="79">
        <v>0</v>
      </c>
      <c r="AA99" s="79">
        <v>0</v>
      </c>
    </row>
    <row r="100" spans="1:27" ht="15">
      <c r="A100" t="s">
        <v>164</v>
      </c>
      <c r="B100" s="65">
        <v>0</v>
      </c>
      <c r="C100" s="49">
        <v>0</v>
      </c>
      <c r="D100" s="49">
        <v>0.9596135571745329</v>
      </c>
      <c r="E100" s="49">
        <v>0.5310621242484971</v>
      </c>
      <c r="F100" s="49">
        <v>0</v>
      </c>
      <c r="G100" s="49"/>
      <c r="H100" s="78" t="s">
        <v>171</v>
      </c>
      <c r="I100" s="78">
        <v>0</v>
      </c>
      <c r="J100" s="79">
        <v>0</v>
      </c>
      <c r="K100" s="79">
        <v>0</v>
      </c>
      <c r="L100" s="38" t="s">
        <v>120</v>
      </c>
      <c r="M100" s="78">
        <v>0</v>
      </c>
      <c r="N100" s="79">
        <v>0</v>
      </c>
      <c r="O100" s="79">
        <v>0</v>
      </c>
      <c r="P100" s="38" t="s">
        <v>168</v>
      </c>
      <c r="Q100" s="78">
        <v>0</v>
      </c>
      <c r="R100" s="79">
        <v>0</v>
      </c>
      <c r="S100" s="79">
        <v>0</v>
      </c>
      <c r="T100" s="38" t="s">
        <v>114</v>
      </c>
      <c r="U100" s="78">
        <v>0</v>
      </c>
      <c r="V100" s="79">
        <v>0</v>
      </c>
      <c r="W100" s="79">
        <v>0</v>
      </c>
      <c r="X100" s="38" t="s">
        <v>159</v>
      </c>
      <c r="Y100" s="78">
        <v>0</v>
      </c>
      <c r="Z100" s="79">
        <v>0</v>
      </c>
      <c r="AA100" s="79">
        <v>0</v>
      </c>
    </row>
    <row r="101" spans="1:27" ht="15">
      <c r="A101" s="93" t="s">
        <v>97</v>
      </c>
      <c r="B101" s="94">
        <v>31.6258692435778</v>
      </c>
      <c r="C101" s="74">
        <v>27.14226043714183</v>
      </c>
      <c r="D101" s="74">
        <v>38.54200786872786</v>
      </c>
      <c r="E101" s="74">
        <v>6.537115892169827</v>
      </c>
      <c r="F101" s="74">
        <v>0.54586129753915</v>
      </c>
      <c r="G101" s="49"/>
      <c r="H101" s="78" t="s">
        <v>186</v>
      </c>
      <c r="I101" s="78">
        <v>0</v>
      </c>
      <c r="J101" s="79">
        <v>0</v>
      </c>
      <c r="K101" s="79">
        <v>0</v>
      </c>
      <c r="L101" s="38" t="s">
        <v>132</v>
      </c>
      <c r="M101" s="78">
        <v>0</v>
      </c>
      <c r="N101" s="79">
        <v>0</v>
      </c>
      <c r="O101" s="79">
        <v>0</v>
      </c>
      <c r="P101" s="38" t="s">
        <v>144</v>
      </c>
      <c r="Q101" s="78">
        <v>0</v>
      </c>
      <c r="R101" s="79">
        <v>0</v>
      </c>
      <c r="S101" s="79">
        <v>0</v>
      </c>
      <c r="T101" s="38" t="s">
        <v>147</v>
      </c>
      <c r="U101" s="78">
        <v>0</v>
      </c>
      <c r="V101" s="79">
        <v>0</v>
      </c>
      <c r="W101" s="79">
        <v>0</v>
      </c>
      <c r="X101" s="38" t="s">
        <v>171</v>
      </c>
      <c r="Y101" s="78">
        <v>0</v>
      </c>
      <c r="Z101" s="79">
        <v>0</v>
      </c>
      <c r="AA101" s="79">
        <v>0</v>
      </c>
    </row>
    <row r="102" spans="1:27" ht="15">
      <c r="A102" t="s">
        <v>173</v>
      </c>
      <c r="B102" s="65">
        <v>0</v>
      </c>
      <c r="C102" s="49">
        <v>0.48363636363636364</v>
      </c>
      <c r="D102" s="49">
        <v>0</v>
      </c>
      <c r="E102" s="49">
        <v>0.4595103578154427</v>
      </c>
      <c r="F102" s="49">
        <v>0</v>
      </c>
      <c r="G102" s="49"/>
      <c r="H102" s="78" t="s">
        <v>164</v>
      </c>
      <c r="I102" s="78">
        <v>0</v>
      </c>
      <c r="J102" s="79">
        <v>0</v>
      </c>
      <c r="K102" s="79">
        <v>0</v>
      </c>
      <c r="L102" s="38" t="s">
        <v>184</v>
      </c>
      <c r="M102" s="78">
        <v>0</v>
      </c>
      <c r="N102" s="79">
        <v>0</v>
      </c>
      <c r="O102" s="79">
        <v>0</v>
      </c>
      <c r="P102" s="38" t="s">
        <v>138</v>
      </c>
      <c r="Q102" s="78">
        <v>0</v>
      </c>
      <c r="R102" s="79">
        <v>0</v>
      </c>
      <c r="S102" s="79">
        <v>0</v>
      </c>
      <c r="T102" s="38" t="s">
        <v>181</v>
      </c>
      <c r="U102" s="78">
        <v>0</v>
      </c>
      <c r="V102" s="79">
        <v>0</v>
      </c>
      <c r="W102" s="79">
        <v>0</v>
      </c>
      <c r="X102" s="38" t="s">
        <v>186</v>
      </c>
      <c r="Y102" s="78">
        <v>0</v>
      </c>
      <c r="Z102" s="79">
        <v>0</v>
      </c>
      <c r="AA102" s="79">
        <v>0</v>
      </c>
    </row>
    <row r="103" spans="1:27" ht="15">
      <c r="A103" t="s">
        <v>153</v>
      </c>
      <c r="B103" s="65">
        <v>0</v>
      </c>
      <c r="C103" s="49">
        <v>0.7373572593800979</v>
      </c>
      <c r="D103" s="49">
        <v>0.5514705882352942</v>
      </c>
      <c r="E103" s="49">
        <v>0.9205175600739368</v>
      </c>
      <c r="F103" s="49">
        <v>0</v>
      </c>
      <c r="G103" s="49"/>
      <c r="H103" s="78" t="s">
        <v>173</v>
      </c>
      <c r="I103" s="78">
        <v>0</v>
      </c>
      <c r="J103" s="79">
        <v>0</v>
      </c>
      <c r="K103" s="79">
        <v>0</v>
      </c>
      <c r="L103" s="38" t="s">
        <v>181</v>
      </c>
      <c r="M103" s="78">
        <v>0</v>
      </c>
      <c r="N103" s="79">
        <v>0</v>
      </c>
      <c r="O103" s="79">
        <v>0</v>
      </c>
      <c r="P103" s="38" t="s">
        <v>184</v>
      </c>
      <c r="Q103" s="78">
        <v>0</v>
      </c>
      <c r="R103" s="79">
        <v>0</v>
      </c>
      <c r="S103" s="79">
        <v>0</v>
      </c>
      <c r="T103" s="38" t="s">
        <v>171</v>
      </c>
      <c r="U103" s="78">
        <v>0</v>
      </c>
      <c r="V103" s="79">
        <v>0</v>
      </c>
      <c r="W103" s="79">
        <v>0</v>
      </c>
      <c r="X103" s="38" t="s">
        <v>164</v>
      </c>
      <c r="Y103" s="78">
        <v>0</v>
      </c>
      <c r="Z103" s="79">
        <v>0</v>
      </c>
      <c r="AA103" s="79">
        <v>0</v>
      </c>
    </row>
    <row r="104" spans="1:27" ht="15">
      <c r="A104" t="s">
        <v>112</v>
      </c>
      <c r="B104" s="65">
        <v>3.4522959663230717</v>
      </c>
      <c r="C104" s="49">
        <v>8.365893257381757</v>
      </c>
      <c r="D104" s="49">
        <v>9.328049957221973</v>
      </c>
      <c r="E104" s="49">
        <v>5.199528581580049</v>
      </c>
      <c r="F104" s="49">
        <v>1.6930539884934435</v>
      </c>
      <c r="G104" s="49"/>
      <c r="H104" s="78" t="s">
        <v>153</v>
      </c>
      <c r="I104" s="78">
        <v>0</v>
      </c>
      <c r="J104" s="79">
        <v>0</v>
      </c>
      <c r="K104" s="79">
        <v>0</v>
      </c>
      <c r="L104" s="38" t="s">
        <v>171</v>
      </c>
      <c r="M104" s="78">
        <v>0</v>
      </c>
      <c r="N104" s="79">
        <v>0</v>
      </c>
      <c r="O104" s="79">
        <v>0</v>
      </c>
      <c r="P104" s="38" t="s">
        <v>186</v>
      </c>
      <c r="Q104" s="78">
        <v>0</v>
      </c>
      <c r="R104" s="79">
        <v>0</v>
      </c>
      <c r="S104" s="79">
        <v>0</v>
      </c>
      <c r="T104" s="38" t="s">
        <v>186</v>
      </c>
      <c r="U104" s="78">
        <v>0</v>
      </c>
      <c r="V104" s="79">
        <v>0</v>
      </c>
      <c r="W104" s="79">
        <v>0</v>
      </c>
      <c r="X104" s="38" t="s">
        <v>173</v>
      </c>
      <c r="Y104" s="78">
        <v>0</v>
      </c>
      <c r="Z104" s="79">
        <v>0</v>
      </c>
      <c r="AA104" s="79">
        <v>0</v>
      </c>
    </row>
    <row r="105" spans="1:27" ht="15">
      <c r="A105" t="s">
        <v>139</v>
      </c>
      <c r="B105" s="65">
        <v>0</v>
      </c>
      <c r="C105" s="49">
        <v>2.8136986320129775</v>
      </c>
      <c r="D105" s="49">
        <v>1.053231151615576</v>
      </c>
      <c r="E105" s="49">
        <v>0</v>
      </c>
      <c r="F105" s="49">
        <v>0.8702290076335877</v>
      </c>
      <c r="G105" s="49"/>
      <c r="H105" s="78" t="s">
        <v>139</v>
      </c>
      <c r="I105" s="78">
        <v>0</v>
      </c>
      <c r="J105" s="79">
        <v>0</v>
      </c>
      <c r="K105" s="79">
        <v>0</v>
      </c>
      <c r="L105" s="38" t="s">
        <v>164</v>
      </c>
      <c r="M105" s="78">
        <v>0</v>
      </c>
      <c r="N105" s="79">
        <v>0</v>
      </c>
      <c r="O105" s="79">
        <v>0</v>
      </c>
      <c r="P105" s="38" t="s">
        <v>173</v>
      </c>
      <c r="Q105" s="78">
        <v>0</v>
      </c>
      <c r="R105" s="79">
        <v>0</v>
      </c>
      <c r="S105" s="79">
        <v>0</v>
      </c>
      <c r="T105" s="38" t="s">
        <v>139</v>
      </c>
      <c r="U105" s="78">
        <v>0</v>
      </c>
      <c r="V105" s="79">
        <v>0</v>
      </c>
      <c r="W105" s="79">
        <v>0</v>
      </c>
      <c r="X105" s="38" t="s">
        <v>153</v>
      </c>
      <c r="Y105" s="78">
        <v>0</v>
      </c>
      <c r="Z105" s="79">
        <v>0</v>
      </c>
      <c r="AA105" s="79">
        <v>0</v>
      </c>
    </row>
    <row r="106" spans="1:27" ht="15">
      <c r="A106" t="s">
        <v>188</v>
      </c>
      <c r="B106" s="65">
        <v>1.45829246651177</v>
      </c>
      <c r="C106" s="49">
        <v>0</v>
      </c>
      <c r="D106" s="49">
        <v>3.14018691588785</v>
      </c>
      <c r="E106" s="49">
        <v>0</v>
      </c>
      <c r="F106" s="49">
        <v>0</v>
      </c>
      <c r="G106" s="49"/>
      <c r="H106" s="78" t="s">
        <v>188</v>
      </c>
      <c r="I106" s="78">
        <v>0.18228655831397125</v>
      </c>
      <c r="J106" s="79"/>
      <c r="K106" s="79">
        <v>0.000761689068883752</v>
      </c>
      <c r="L106" s="38" t="s">
        <v>188</v>
      </c>
      <c r="M106" s="78">
        <v>0</v>
      </c>
      <c r="N106" s="79"/>
      <c r="O106" s="79">
        <v>0</v>
      </c>
      <c r="P106" s="38" t="s">
        <v>188</v>
      </c>
      <c r="Q106" s="78">
        <v>0.22429906542056072</v>
      </c>
      <c r="R106" s="79"/>
      <c r="S106" s="79">
        <v>0.001062402253021188</v>
      </c>
      <c r="T106" s="38" t="s">
        <v>188</v>
      </c>
      <c r="U106" s="78">
        <v>0</v>
      </c>
      <c r="V106" s="79"/>
      <c r="W106" s="79">
        <v>0</v>
      </c>
      <c r="X106" s="38" t="s">
        <v>188</v>
      </c>
      <c r="Y106" s="78">
        <v>0</v>
      </c>
      <c r="Z106" s="79"/>
      <c r="AA106" s="79">
        <v>0</v>
      </c>
    </row>
    <row r="107" spans="1:27" ht="15">
      <c r="A107" t="s">
        <v>189</v>
      </c>
      <c r="B107" s="65">
        <v>115.6009670583705</v>
      </c>
      <c r="C107" s="49">
        <v>54.27100239192118</v>
      </c>
      <c r="D107" s="49">
        <v>170.27760932530103</v>
      </c>
      <c r="E107" s="49">
        <v>110.76119322660404</v>
      </c>
      <c r="F107" s="49">
        <v>111.14037075569341</v>
      </c>
      <c r="G107" s="49"/>
      <c r="H107" s="78" t="s">
        <v>189</v>
      </c>
      <c r="I107" s="78">
        <v>14.450120882296313</v>
      </c>
      <c r="J107" s="79"/>
      <c r="K107" s="79">
        <v>0.06038020149097494</v>
      </c>
      <c r="L107" s="38" t="s">
        <v>189</v>
      </c>
      <c r="M107" s="78">
        <v>3.876500170851513</v>
      </c>
      <c r="N107" s="79"/>
      <c r="O107" s="79">
        <v>0.03392595941652496</v>
      </c>
      <c r="P107" s="38" t="s">
        <v>189</v>
      </c>
      <c r="Q107" s="78">
        <v>12.162686380378645</v>
      </c>
      <c r="R107" s="79"/>
      <c r="S107" s="79">
        <v>0.05760909163431542</v>
      </c>
      <c r="T107" s="38" t="s">
        <v>189</v>
      </c>
      <c r="U107" s="78">
        <v>8.52009178666185</v>
      </c>
      <c r="V107" s="79"/>
      <c r="W107" s="79">
        <v>0.06452877713090453</v>
      </c>
      <c r="X107" s="38" t="s">
        <v>189</v>
      </c>
      <c r="Y107" s="78">
        <v>8.549259288899494</v>
      </c>
      <c r="Z107" s="79"/>
      <c r="AA107" s="79">
        <v>0.12064021690629875</v>
      </c>
    </row>
    <row r="108" spans="1:27" ht="15">
      <c r="A108" t="s">
        <v>190</v>
      </c>
      <c r="B108" s="65">
        <v>81.79193500771018</v>
      </c>
      <c r="C108" s="49">
        <v>79.55333917219252</v>
      </c>
      <c r="D108" s="49">
        <v>77.68239516299212</v>
      </c>
      <c r="E108" s="49">
        <v>32.9153022015234</v>
      </c>
      <c r="F108" s="49">
        <v>8.94598167578756</v>
      </c>
      <c r="G108" s="49"/>
      <c r="H108" s="78" t="s">
        <v>190</v>
      </c>
      <c r="I108" s="78">
        <v>10.223991875963772</v>
      </c>
      <c r="J108" s="79"/>
      <c r="K108" s="79">
        <v>0.04272121282176307</v>
      </c>
      <c r="L108" s="38" t="s">
        <v>190</v>
      </c>
      <c r="M108" s="78">
        <v>5.682381369442323</v>
      </c>
      <c r="N108" s="79"/>
      <c r="O108" s="79">
        <v>0.049730486581294704</v>
      </c>
      <c r="P108" s="38" t="s">
        <v>190</v>
      </c>
      <c r="Q108" s="78">
        <v>5.548742511642295</v>
      </c>
      <c r="R108" s="79"/>
      <c r="S108" s="79">
        <v>0.026281859600039356</v>
      </c>
      <c r="T108" s="38" t="s">
        <v>190</v>
      </c>
      <c r="U108" s="78">
        <v>2.531946323194108</v>
      </c>
      <c r="V108" s="79"/>
      <c r="W108" s="79">
        <v>0.019176248811378003</v>
      </c>
      <c r="X108" s="38" t="s">
        <v>190</v>
      </c>
      <c r="Y108" s="78">
        <v>0.6881524365990431</v>
      </c>
      <c r="Z108" s="79"/>
      <c r="AA108" s="79">
        <v>0.009710649356921446</v>
      </c>
    </row>
    <row r="109" spans="2:27" ht="15">
      <c r="B109" s="65"/>
      <c r="C109" s="49"/>
      <c r="D109" s="49"/>
      <c r="E109" s="49"/>
      <c r="F109" s="49"/>
      <c r="G109" s="49"/>
      <c r="H109" s="49"/>
      <c r="I109" s="49"/>
      <c r="J109" s="50"/>
      <c r="K109" s="50"/>
      <c r="M109" s="49"/>
      <c r="N109" s="50"/>
      <c r="O109" s="50"/>
      <c r="Q109" s="49"/>
      <c r="R109" s="50"/>
      <c r="S109" s="50"/>
      <c r="U109" s="49"/>
      <c r="V109" s="50"/>
      <c r="W109" s="50"/>
      <c r="Y109" s="49"/>
      <c r="Z109" s="50"/>
      <c r="AA109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NOAA/AOML/PhOD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H. Smith</dc:creator>
  <cp:keywords/>
  <dc:description/>
  <cp:lastModifiedBy>jlamkin</cp:lastModifiedBy>
  <cp:lastPrinted>2007-06-12T18:43:27Z</cp:lastPrinted>
  <dcterms:created xsi:type="dcterms:W3CDTF">2007-06-07T13:21:50Z</dcterms:created>
  <dcterms:modified xsi:type="dcterms:W3CDTF">2009-01-21T20:11:13Z</dcterms:modified>
  <cp:category/>
  <cp:version/>
  <cp:contentType/>
  <cp:contentStatus/>
</cp:coreProperties>
</file>