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Users\SSirotzke\OneDrive\Documents\GRANTS\NOAA\"/>
    </mc:Choice>
  </mc:AlternateContent>
  <xr:revisionPtr revIDLastSave="0" documentId="13_ncr:1_{4508C421-0D3B-4C68-8A63-2676D7BC9858}" xr6:coauthVersionLast="36" xr6:coauthVersionMax="36" xr10:uidLastSave="{00000000-0000-0000-0000-000000000000}"/>
  <bookViews>
    <workbookView xWindow="0" yWindow="0" windowWidth="28800" windowHeight="12105" activeTab="3" xr2:uid="{00000000-000D-0000-FFFF-FFFF00000000}"/>
  </bookViews>
  <sheets>
    <sheet name="In-situ Acer outplants" sheetId="1" r:id="rId1"/>
    <sheet name="Ex-situ Apal outplants" sheetId="2" r:id="rId2"/>
    <sheet name="Ex-situ Massive outplants" sheetId="3" r:id="rId3"/>
    <sheet name="Restoration deliverables summar" sheetId="4" r:id="rId4"/>
  </sheets>
  <calcPr calcId="191029"/>
  <extLst>
    <ext uri="GoogleSheetsCustomDataVersion2">
      <go:sheetsCustomData xmlns:go="http://customooxmlschemas.google.com/" r:id="rId8" roundtripDataChecksum="KDRO+TLy6xJHn6vpFVgeoGKKkQ44tLawiYAlyiwlGx4="/>
    </ext>
  </extLst>
</workbook>
</file>

<file path=xl/calcChain.xml><?xml version="1.0" encoding="utf-8"?>
<calcChain xmlns="http://schemas.openxmlformats.org/spreadsheetml/2006/main">
  <c r="H13" i="3" l="1"/>
  <c r="AL10" i="3"/>
  <c r="AL9" i="3"/>
  <c r="AU6" i="3"/>
  <c r="AR6" i="3"/>
  <c r="AQ6" i="3"/>
  <c r="AP6" i="3"/>
  <c r="H14" i="2"/>
  <c r="H20" i="1"/>
</calcChain>
</file>

<file path=xl/sharedStrings.xml><?xml version="1.0" encoding="utf-8"?>
<sst xmlns="http://schemas.openxmlformats.org/spreadsheetml/2006/main" count="874" uniqueCount="338">
  <si>
    <t>Year</t>
  </si>
  <si>
    <t>Date</t>
  </si>
  <si>
    <t>General Location</t>
  </si>
  <si>
    <t>Site ID</t>
  </si>
  <si>
    <t>Outplanted By</t>
  </si>
  <si>
    <t>Project Type</t>
  </si>
  <si>
    <t>Deliverable</t>
  </si>
  <si>
    <t># Frags</t>
  </si>
  <si>
    <t>Tags</t>
  </si>
  <si>
    <t>Lat</t>
  </si>
  <si>
    <t>Long</t>
  </si>
  <si>
    <t>Notes</t>
  </si>
  <si>
    <t>1-month Monitoring</t>
  </si>
  <si>
    <t>1-month Survival</t>
  </si>
  <si>
    <t>1-month % Dead</t>
  </si>
  <si>
    <t>1-month % Missing</t>
  </si>
  <si>
    <t>1-month % Plot Survival</t>
  </si>
  <si>
    <t>% of Plots with Partial Mortality</t>
  </si>
  <si>
    <t>Avg. % Partial Mortality within Affected Plots</t>
  </si>
  <si>
    <t>12-month Monitoring</t>
  </si>
  <si>
    <t>12-month Survival</t>
  </si>
  <si>
    <t>12-month % Dead</t>
  </si>
  <si>
    <t>12-month % Missing</t>
  </si>
  <si>
    <t>12-month % Plot Survival</t>
  </si>
  <si>
    <t>3-year Monitoring</t>
  </si>
  <si>
    <t>5-year Monitoring</t>
  </si>
  <si>
    <t>Gentoypes Represented at the Site</t>
  </si>
  <si>
    <t>S (Sand Key)</t>
  </si>
  <si>
    <t>S_12</t>
  </si>
  <si>
    <t>Mote</t>
  </si>
  <si>
    <t>Restoration</t>
  </si>
  <si>
    <t>NOAA Yr 2</t>
  </si>
  <si>
    <t>1351-1450</t>
  </si>
  <si>
    <t>Western Sambo</t>
  </si>
  <si>
    <t>WS_1</t>
  </si>
  <si>
    <t>1-100</t>
  </si>
  <si>
    <t>CM-5</t>
  </si>
  <si>
    <t>FM-5</t>
  </si>
  <si>
    <t>CU-76</t>
  </si>
  <si>
    <t>Nursery Reef</t>
  </si>
  <si>
    <t>UF_AA_NR_2</t>
  </si>
  <si>
    <t>Mote/UF</t>
  </si>
  <si>
    <t>Research</t>
  </si>
  <si>
    <t>NOAA Yr2</t>
  </si>
  <si>
    <t>26-55</t>
  </si>
  <si>
    <t>research (Andrew Altieri)</t>
  </si>
  <si>
    <t>Munson Reef</t>
  </si>
  <si>
    <t>UF_AA_MR_2</t>
  </si>
  <si>
    <t>Site U</t>
  </si>
  <si>
    <t>IC_U_3</t>
  </si>
  <si>
    <t>51-100</t>
  </si>
  <si>
    <t>CU-80</t>
  </si>
  <si>
    <t>CU-25</t>
  </si>
  <si>
    <t>FM-19</t>
  </si>
  <si>
    <t>Site C</t>
  </si>
  <si>
    <t>IC_C_3</t>
  </si>
  <si>
    <t>Site Z</t>
  </si>
  <si>
    <t>IC_Z_3</t>
  </si>
  <si>
    <t>BC (WEDR)</t>
  </si>
  <si>
    <t>BC_3</t>
  </si>
  <si>
    <t>201-300</t>
  </si>
  <si>
    <t>TS FRED</t>
  </si>
  <si>
    <t>Site V</t>
  </si>
  <si>
    <t>V_7</t>
  </si>
  <si>
    <t>671-800</t>
  </si>
  <si>
    <t>FM-18</t>
  </si>
  <si>
    <t>Q (American)</t>
  </si>
  <si>
    <t>Q_13b</t>
  </si>
  <si>
    <t>1541-1600</t>
  </si>
  <si>
    <t>Tags 1391-1450</t>
  </si>
  <si>
    <t>C_10</t>
  </si>
  <si>
    <t>951-1050</t>
  </si>
  <si>
    <t>V_8</t>
  </si>
  <si>
    <t>801-900</t>
  </si>
  <si>
    <t>CU-19</t>
  </si>
  <si>
    <t>CU-24</t>
  </si>
  <si>
    <t>Site AA</t>
  </si>
  <si>
    <t>AA_7</t>
  </si>
  <si>
    <t>601-700</t>
  </si>
  <si>
    <t>few "wild" colonies at site</t>
  </si>
  <si>
    <t>CU-43</t>
  </si>
  <si>
    <t>CU-13</t>
  </si>
  <si>
    <t>CU-12</t>
  </si>
  <si>
    <t>Z_6</t>
  </si>
  <si>
    <t>501-600</t>
  </si>
  <si>
    <t>CU-K2</t>
  </si>
  <si>
    <t>FM-4</t>
  </si>
  <si>
    <t>Site A</t>
  </si>
  <si>
    <t>A_5</t>
  </si>
  <si>
    <t>451-470</t>
  </si>
  <si>
    <t>Restoration Workshop</t>
  </si>
  <si>
    <t>R (Rock Key)</t>
  </si>
  <si>
    <t>R_12</t>
  </si>
  <si>
    <t>Data Dictionary</t>
  </si>
  <si>
    <t>Column</t>
  </si>
  <si>
    <t>Data type</t>
  </si>
  <si>
    <t>Description</t>
  </si>
  <si>
    <t>Mote Site</t>
  </si>
  <si>
    <t>Mote Site located in Florida Keys region where outplanting occurred</t>
  </si>
  <si>
    <t>Location within Site, Array</t>
  </si>
  <si>
    <t>Organization - Mote &amp; team</t>
  </si>
  <si>
    <t>Project purpose - research, restoration, etc</t>
  </si>
  <si>
    <t>Grant - NOAA</t>
  </si>
  <si>
    <t>Number #</t>
  </si>
  <si>
    <t>Number of frags outplanted during event</t>
  </si>
  <si>
    <t>Identification #</t>
  </si>
  <si>
    <t>Tag to identify outplant in future monitoring efforts</t>
  </si>
  <si>
    <t>Coordinates</t>
  </si>
  <si>
    <t>Exact location of outplant</t>
  </si>
  <si>
    <t>Additional information</t>
  </si>
  <si>
    <t>1-Month Monitoring</t>
  </si>
  <si>
    <t>Mote monitors 100% of outplants at 1-Month</t>
  </si>
  <si>
    <t>1-Month Survival</t>
  </si>
  <si>
    <t>Percent %</t>
  </si>
  <si>
    <t>Percentage of outplant Survival 1-month post outplanting event</t>
  </si>
  <si>
    <t>1-Month % Dead</t>
  </si>
  <si>
    <t>Percentage of outplant Dead 1-month post outplanting event</t>
  </si>
  <si>
    <t>1-Month % Missing</t>
  </si>
  <si>
    <t>Percentage of outplant Missing 1-month post outplanting event</t>
  </si>
  <si>
    <t>1-Month % Plot Survival</t>
  </si>
  <si>
    <t>Percentage of overall Plot Survival 1-Month post outplanting event at site location</t>
  </si>
  <si>
    <t>% of plots with Partial Mortality</t>
  </si>
  <si>
    <t>Percentage of plots with partial mortality</t>
  </si>
  <si>
    <t xml:space="preserve">Avg % Partial Mortality within Affected Plots </t>
  </si>
  <si>
    <t>Average percent or partial mortality within affected plots</t>
  </si>
  <si>
    <t>12-Month Monitoring</t>
  </si>
  <si>
    <t>Mote monitors 100% of outplants at 12-Months, blank cells or N/A - have not reached the 12-Month mark to monitor yet, will add data as it becomes available</t>
  </si>
  <si>
    <t>12-Month Survival</t>
  </si>
  <si>
    <t>Percentage of outplant Survival 12-month post outplanting event</t>
  </si>
  <si>
    <t>12-Month % Dead</t>
  </si>
  <si>
    <t>Percentage of outplant Dead 12-month post outplanting event</t>
  </si>
  <si>
    <t>12-Month % Missing</t>
  </si>
  <si>
    <t>12-Month % Plot Survival</t>
  </si>
  <si>
    <t>Percentage of overall Plot Survival 12-Month post outplanting event at site location</t>
  </si>
  <si>
    <t>3-Year Monitoring</t>
  </si>
  <si>
    <t>Date, survivorship data,  blank cells or N/A - have not reached the 3-Year mark to monitor, will add data as it becomes available</t>
  </si>
  <si>
    <t>5-Year Monitoring</t>
  </si>
  <si>
    <t>Date, survivorship data,  blank cells or N/A - have not reached the 5-Year mark to monitor, will add data as it becomes available</t>
  </si>
  <si>
    <t>Genotypes Represented at the Site</t>
  </si>
  <si>
    <t>Name</t>
  </si>
  <si>
    <t>List of Mote coral genotypes outplanted at site</t>
  </si>
  <si>
    <t>In-situ</t>
  </si>
  <si>
    <t>Coral nursery based in the ocean</t>
  </si>
  <si>
    <t>Ex-situ</t>
  </si>
  <si>
    <t>Coral nursery based on land</t>
  </si>
  <si>
    <t>Acer</t>
  </si>
  <si>
    <t>Acropora cervicornis</t>
  </si>
  <si>
    <t>Apal</t>
  </si>
  <si>
    <t>Acropora palmata</t>
  </si>
  <si>
    <t>Massive outplants</t>
  </si>
  <si>
    <t>Various massive coral species</t>
  </si>
  <si>
    <t>Location</t>
  </si>
  <si>
    <t>Tag #'s</t>
  </si>
  <si>
    <t>1-month Monitoring?</t>
  </si>
  <si>
    <t>12-month Monitoring?</t>
  </si>
  <si>
    <t>12-month Dead</t>
  </si>
  <si>
    <t>Genotypes represented at the Site</t>
  </si>
  <si>
    <t>Maryland Shoals</t>
  </si>
  <si>
    <t>MS_AP_1</t>
  </si>
  <si>
    <t>1-58, 61-100</t>
  </si>
  <si>
    <t>AP24</t>
  </si>
  <si>
    <t>AP2</t>
  </si>
  <si>
    <t>AP6</t>
  </si>
  <si>
    <t>AP10</t>
  </si>
  <si>
    <t>AP19</t>
  </si>
  <si>
    <t>AP13</t>
  </si>
  <si>
    <t>AP20</t>
  </si>
  <si>
    <t>AP14</t>
  </si>
  <si>
    <t>W (Looe)</t>
  </si>
  <si>
    <t>FWRI_W_1a</t>
  </si>
  <si>
    <t>Mote/FWRI</t>
  </si>
  <si>
    <t>no tags</t>
  </si>
  <si>
    <t>Plot 1: 24.54585, Plot 2: 24.54500</t>
  </si>
  <si>
    <t>Plot 1: -81.40506 Plot 2: -81.40918</t>
  </si>
  <si>
    <t>CREMP station 1: 24.545261, -81.40794</t>
  </si>
  <si>
    <t>AP5</t>
  </si>
  <si>
    <t>AP7</t>
  </si>
  <si>
    <t>Sombrero</t>
  </si>
  <si>
    <t>FWRI_SR_1</t>
  </si>
  <si>
    <t xml:space="preserve">no tags </t>
  </si>
  <si>
    <t>Plot 1: 24.62600, Plot 2: 24.62597, Plot 3: 24.62579</t>
  </si>
  <si>
    <t>Plot 1: -81.11029, Plot 2: -81.11050, Plot 3: -81.11056</t>
  </si>
  <si>
    <t>CREMP station 1: Offshore 24 37.534, -81 06.637, Inshore 24 37.544, -81 06.642 Station 2: Offshore 24 37.514, -81 06.698, Inshore 24 37.519, -81 06.707</t>
  </si>
  <si>
    <t>Alligator Reef</t>
  </si>
  <si>
    <t>ICARE_AG_AP_3</t>
  </si>
  <si>
    <t>ICare/Mote</t>
  </si>
  <si>
    <t>Community</t>
  </si>
  <si>
    <t>AP28</t>
  </si>
  <si>
    <t>AP23</t>
  </si>
  <si>
    <t>AP66</t>
  </si>
  <si>
    <t>Marker 32</t>
  </si>
  <si>
    <t>M32_AP_3</t>
  </si>
  <si>
    <t>119-218</t>
  </si>
  <si>
    <t>AP17</t>
  </si>
  <si>
    <t>AP58</t>
  </si>
  <si>
    <t>AP68</t>
  </si>
  <si>
    <t>AP85</t>
  </si>
  <si>
    <t>AP57</t>
  </si>
  <si>
    <t>AP16</t>
  </si>
  <si>
    <t>AP18</t>
  </si>
  <si>
    <t>AP22</t>
  </si>
  <si>
    <t>BC (WDR)</t>
  </si>
  <si>
    <t>BC_AP_1</t>
  </si>
  <si>
    <t>1-81</t>
  </si>
  <si>
    <t>AP72</t>
  </si>
  <si>
    <t>AP63</t>
  </si>
  <si>
    <t>AP15</t>
  </si>
  <si>
    <t>AP62</t>
  </si>
  <si>
    <t>AP79</t>
  </si>
  <si>
    <t>AP21</t>
  </si>
  <si>
    <t>W_AP_14</t>
  </si>
  <si>
    <t>694-753</t>
  </si>
  <si>
    <t>SR_AP_1</t>
  </si>
  <si>
    <t>Mote/FWC</t>
  </si>
  <si>
    <t>1-60</t>
  </si>
  <si>
    <t>Q_AP_3</t>
  </si>
  <si>
    <t>71-110</t>
  </si>
  <si>
    <t>AP100</t>
  </si>
  <si>
    <t>AP93</t>
  </si>
  <si>
    <t>AP90</t>
  </si>
  <si>
    <t>Q_AP_4</t>
  </si>
  <si>
    <t>111-170</t>
  </si>
  <si>
    <t>AP97</t>
  </si>
  <si>
    <t>AP65</t>
  </si>
  <si>
    <t>AP8</t>
  </si>
  <si>
    <t>AP91</t>
  </si>
  <si>
    <t>AP37</t>
  </si>
  <si>
    <t>AP135</t>
  </si>
  <si>
    <t>Ofav</t>
  </si>
  <si>
    <t>Pcli</t>
  </si>
  <si>
    <t>Mcav</t>
  </si>
  <si>
    <t>Pstr</t>
  </si>
  <si>
    <t>Ssid</t>
  </si>
  <si>
    <t>Cnat</t>
  </si>
  <si>
    <t>Past</t>
  </si>
  <si>
    <t>Sbou</t>
  </si>
  <si>
    <t>MCAV</t>
  </si>
  <si>
    <t>OFAV</t>
  </si>
  <si>
    <t>PCLI</t>
  </si>
  <si>
    <t>PSTR</t>
  </si>
  <si>
    <t>PAST</t>
  </si>
  <si>
    <t>SBOU</t>
  </si>
  <si>
    <t>CNAT</t>
  </si>
  <si>
    <t>SSID</t>
  </si>
  <si>
    <t>Genotypes Represented</t>
  </si>
  <si>
    <t>M48 Marathon</t>
  </si>
  <si>
    <t>M48_M_1</t>
  </si>
  <si>
    <t>Mote/Smithsonian</t>
  </si>
  <si>
    <t>X1-X12</t>
  </si>
  <si>
    <t>OF-27</t>
  </si>
  <si>
    <t>OF-575</t>
  </si>
  <si>
    <t>OF-201</t>
  </si>
  <si>
    <t>Z</t>
  </si>
  <si>
    <t>IC_Z_3_M_1</t>
  </si>
  <si>
    <t>X1-X4</t>
  </si>
  <si>
    <t>MC-11</t>
  </si>
  <si>
    <t>MC-1</t>
  </si>
  <si>
    <t>MC-36</t>
  </si>
  <si>
    <t>C</t>
  </si>
  <si>
    <t>IC_C_3_M_1</t>
  </si>
  <si>
    <t>U (SWG)</t>
  </si>
  <si>
    <t>IC_U_3_M_1</t>
  </si>
  <si>
    <t>Dogs Leg</t>
  </si>
  <si>
    <t>DL_M_3</t>
  </si>
  <si>
    <t>X48-X67</t>
  </si>
  <si>
    <t>MC-33</t>
  </si>
  <si>
    <t>MC-51</t>
  </si>
  <si>
    <t>OF-61</t>
  </si>
  <si>
    <t>PC-17</t>
  </si>
  <si>
    <t>PC-2</t>
  </si>
  <si>
    <t>PC-3</t>
  </si>
  <si>
    <t>PC-6</t>
  </si>
  <si>
    <t>PC-9</t>
  </si>
  <si>
    <t>DL_M_4</t>
  </si>
  <si>
    <t>X68-X80</t>
  </si>
  <si>
    <t>OF-58</t>
  </si>
  <si>
    <t>OF-434</t>
  </si>
  <si>
    <t>OF-56</t>
  </si>
  <si>
    <t>OF-57</t>
  </si>
  <si>
    <t>OF-627</t>
  </si>
  <si>
    <t>OF-667</t>
  </si>
  <si>
    <t>Haslun's Reef</t>
  </si>
  <si>
    <t>HR_M_1</t>
  </si>
  <si>
    <t>X1-X16</t>
  </si>
  <si>
    <t>MC-35</t>
  </si>
  <si>
    <t>Rocky Top (ICARE)</t>
  </si>
  <si>
    <t>RTp_M_1</t>
  </si>
  <si>
    <t>ICARE</t>
  </si>
  <si>
    <t>N/A</t>
  </si>
  <si>
    <t>SS25</t>
  </si>
  <si>
    <t>SS28</t>
  </si>
  <si>
    <t>SS37</t>
  </si>
  <si>
    <t>SS38</t>
  </si>
  <si>
    <t>SS39</t>
  </si>
  <si>
    <t>SS40</t>
  </si>
  <si>
    <t>SS42</t>
  </si>
  <si>
    <t>SS3</t>
  </si>
  <si>
    <t>SS24</t>
  </si>
  <si>
    <t>SS27</t>
  </si>
  <si>
    <t>SS32</t>
  </si>
  <si>
    <t>SS33</t>
  </si>
  <si>
    <t>SS29</t>
  </si>
  <si>
    <t>SS30</t>
  </si>
  <si>
    <t>SS31</t>
  </si>
  <si>
    <t>SS34</t>
  </si>
  <si>
    <t>SS35</t>
  </si>
  <si>
    <t>SS41</t>
  </si>
  <si>
    <t>SS22</t>
  </si>
  <si>
    <t>SS23</t>
  </si>
  <si>
    <t>SS26</t>
  </si>
  <si>
    <t>SS36</t>
  </si>
  <si>
    <t>RTp_M_2</t>
  </si>
  <si>
    <t>SS1</t>
  </si>
  <si>
    <t>SS2</t>
  </si>
  <si>
    <t>SS43</t>
  </si>
  <si>
    <t>Ofav - Orbicella faveolata</t>
  </si>
  <si>
    <t># of massive plugs outplanted by species, Blank cells or N/P = not planted</t>
  </si>
  <si>
    <t>Pcli - Pseudodiploria clivosa</t>
  </si>
  <si>
    <t>Mcav - Montastraea cavernosa</t>
  </si>
  <si>
    <t>Pstr - Pseudodiploria strigosa</t>
  </si>
  <si>
    <t>Ssid - Siderastrea siderea</t>
  </si>
  <si>
    <t xml:space="preserve">Cnat - Colpophyllia natans </t>
  </si>
  <si>
    <t>Past - Porites asteroides</t>
  </si>
  <si>
    <t>Sbou - Solenastrea bournoni</t>
  </si>
  <si>
    <t>Start Date</t>
  </si>
  <si>
    <t>End Date</t>
  </si>
  <si>
    <t>Funding Source</t>
  </si>
  <si>
    <t>Acropora cervicornis (in-situ)</t>
  </si>
  <si>
    <t>Acropora palmata (ex-situ)</t>
  </si>
  <si>
    <t>Massives (ex-situ)</t>
  </si>
  <si>
    <t>Acropora cervicornis (ex-situ)</t>
  </si>
  <si>
    <t>Acropora palmata (in-situ)</t>
  </si>
  <si>
    <t>Massives (in-situ)</t>
  </si>
  <si>
    <t>TOTAL (Outplanted)</t>
  </si>
  <si>
    <t>Goal (Deliverable)</t>
  </si>
  <si>
    <t>6000 Acer, 2800 Apal, 400 Ofav, 200 Pcli, 400 Mcav, 200 others</t>
  </si>
  <si>
    <t>In Situ</t>
  </si>
  <si>
    <t>Ex Situ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</si>
</sst>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&quot;/&quot;d&quot;/&quot;yy"/>
    <numFmt numFmtId="165" formatCode="0.00000"/>
    <numFmt numFmtId="166" formatCode="0.0%"/>
    <numFmt numFmtId="167" formatCode="m/d/yy"/>
    <numFmt numFmtId="168" formatCode="#,##0.00000"/>
    <numFmt numFmtId="169" formatCode="mm/dd/yy"/>
  </numFmts>
  <fonts count="33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FF99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FF9900"/>
      <name val="Calibri"/>
      <family val="2"/>
    </font>
    <font>
      <sz val="11"/>
      <color theme="1"/>
      <name val="Calibri"/>
      <family val="2"/>
      <scheme val="minor"/>
    </font>
    <font>
      <sz val="11"/>
      <color rgb="FFE69138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rgb="FFFF9900"/>
      <name val="Calibri"/>
      <family val="2"/>
    </font>
    <font>
      <sz val="11"/>
      <color rgb="FFF6B26B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i/>
      <sz val="9"/>
      <color theme="1"/>
      <name val="Arial"/>
      <family val="2"/>
    </font>
    <font>
      <sz val="11"/>
      <color theme="1"/>
      <name val="Arial"/>
      <family val="2"/>
    </font>
    <font>
      <b/>
      <i/>
      <sz val="12"/>
      <color rgb="FF999999"/>
      <name val="Calibri"/>
      <family val="2"/>
    </font>
    <font>
      <b/>
      <sz val="11"/>
      <color rgb="FFFF0000"/>
      <name val="Calibri"/>
      <family val="2"/>
    </font>
    <font>
      <b/>
      <sz val="11"/>
      <color rgb="FFFF9900"/>
      <name val="Calibri"/>
      <family val="2"/>
    </font>
    <font>
      <sz val="11"/>
      <color rgb="FFFF0000"/>
      <name val="Calibri"/>
      <family val="2"/>
    </font>
    <font>
      <sz val="10"/>
      <color rgb="FFFF99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Calibri"/>
      <family val="2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D5A6BD"/>
        <bgColor rgb="FFD5A6BD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rgb="FF000000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CCCCCC"/>
      </right>
      <top style="thin">
        <color rgb="FFCCCCCC"/>
      </top>
      <bottom style="medium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000000"/>
      </bottom>
      <diagonal/>
    </border>
    <border>
      <left style="thin">
        <color rgb="FFCCCCCC"/>
      </left>
      <right style="medium">
        <color rgb="FF000000"/>
      </right>
      <top style="thin">
        <color rgb="FFCCCCCC"/>
      </top>
      <bottom style="medium">
        <color rgb="FF000000"/>
      </bottom>
      <diagonal/>
    </border>
    <border>
      <left/>
      <right/>
      <top style="thin">
        <color rgb="FFCCCCCC"/>
      </top>
      <bottom style="medium">
        <color rgb="FF000000"/>
      </bottom>
      <diagonal/>
    </border>
    <border>
      <left/>
      <right/>
      <top style="thin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000000"/>
      </left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medium">
        <color rgb="FF000000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CCCCCC"/>
      </top>
      <bottom style="medium">
        <color rgb="FF000000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4" fontId="6" fillId="3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14" fontId="8" fillId="4" borderId="11" xfId="0" applyNumberFormat="1" applyFont="1" applyFill="1" applyBorder="1" applyAlignment="1">
      <alignment horizontal="center" vertical="center" wrapText="1"/>
    </xf>
    <xf numFmtId="10" fontId="9" fillId="4" borderId="11" xfId="0" applyNumberFormat="1" applyFont="1" applyFill="1" applyBorder="1" applyAlignment="1">
      <alignment horizontal="center" wrapText="1"/>
    </xf>
    <xf numFmtId="10" fontId="9" fillId="4" borderId="11" xfId="0" applyNumberFormat="1" applyFont="1" applyFill="1" applyBorder="1" applyAlignment="1">
      <alignment horizontal="center" vertical="center" wrapText="1"/>
    </xf>
    <xf numFmtId="10" fontId="9" fillId="4" borderId="12" xfId="0" applyNumberFormat="1" applyFont="1" applyFill="1" applyBorder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 wrapText="1"/>
    </xf>
    <xf numFmtId="10" fontId="10" fillId="4" borderId="0" xfId="0" applyNumberFormat="1" applyFont="1" applyFill="1" applyAlignment="1">
      <alignment horizontal="center" wrapText="1"/>
    </xf>
    <xf numFmtId="9" fontId="10" fillId="4" borderId="0" xfId="0" applyNumberFormat="1" applyFont="1" applyFill="1" applyAlignment="1">
      <alignment horizontal="center" wrapText="1"/>
    </xf>
    <xf numFmtId="0" fontId="8" fillId="4" borderId="0" xfId="0" applyFont="1" applyFill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6" fillId="3" borderId="15" xfId="0" applyFont="1" applyFill="1" applyBorder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10" fontId="9" fillId="4" borderId="0" xfId="0" applyNumberFormat="1" applyFont="1" applyFill="1" applyAlignment="1">
      <alignment horizontal="center" wrapText="1"/>
    </xf>
    <xf numFmtId="10" fontId="9" fillId="4" borderId="0" xfId="0" applyNumberFormat="1" applyFont="1" applyFill="1" applyAlignment="1">
      <alignment horizontal="center" vertical="center" wrapText="1"/>
    </xf>
    <xf numFmtId="10" fontId="9" fillId="4" borderId="4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8" fillId="3" borderId="4" xfId="0" applyFont="1" applyFill="1" applyBorder="1" applyAlignment="1">
      <alignment horizontal="center"/>
    </xf>
    <xf numFmtId="14" fontId="8" fillId="4" borderId="0" xfId="0" applyNumberFormat="1" applyFont="1" applyFill="1" applyAlignment="1">
      <alignment horizontal="center"/>
    </xf>
    <xf numFmtId="10" fontId="9" fillId="4" borderId="0" xfId="0" applyNumberFormat="1" applyFont="1" applyFill="1" applyAlignment="1">
      <alignment horizontal="center"/>
    </xf>
    <xf numFmtId="9" fontId="9" fillId="4" borderId="0" xfId="0" applyNumberFormat="1" applyFont="1" applyFill="1" applyAlignment="1">
      <alignment horizontal="center"/>
    </xf>
    <xf numFmtId="10" fontId="9" fillId="4" borderId="4" xfId="0" applyNumberFormat="1" applyFont="1" applyFill="1" applyBorder="1" applyAlignment="1">
      <alignment horizontal="center"/>
    </xf>
    <xf numFmtId="10" fontId="12" fillId="4" borderId="0" xfId="0" applyNumberFormat="1" applyFont="1" applyFill="1" applyAlignment="1">
      <alignment horizontal="center"/>
    </xf>
    <xf numFmtId="9" fontId="12" fillId="4" borderId="0" xfId="0" applyNumberFormat="1" applyFont="1" applyFill="1" applyAlignment="1">
      <alignment horizontal="center"/>
    </xf>
    <xf numFmtId="0" fontId="8" fillId="4" borderId="0" xfId="0" applyFont="1" applyFill="1"/>
    <xf numFmtId="0" fontId="8" fillId="4" borderId="4" xfId="0" applyFont="1" applyFill="1" applyBorder="1"/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6" xfId="0" applyFont="1" applyFill="1" applyBorder="1"/>
    <xf numFmtId="0" fontId="13" fillId="3" borderId="15" xfId="0" applyFont="1" applyFill="1" applyBorder="1" applyAlignment="1">
      <alignment horizontal="center" wrapText="1"/>
    </xf>
    <xf numFmtId="14" fontId="13" fillId="3" borderId="0" xfId="0" applyNumberFormat="1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166" fontId="9" fillId="4" borderId="0" xfId="0" applyNumberFormat="1" applyFont="1" applyFill="1" applyAlignment="1">
      <alignment horizontal="center"/>
    </xf>
    <xf numFmtId="166" fontId="9" fillId="4" borderId="4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0" fontId="10" fillId="4" borderId="0" xfId="0" applyNumberFormat="1" applyFont="1" applyFill="1" applyAlignment="1">
      <alignment horizontal="center"/>
    </xf>
    <xf numFmtId="9" fontId="10" fillId="4" borderId="0" xfId="0" applyNumberFormat="1" applyFont="1" applyFill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wrapText="1"/>
    </xf>
    <xf numFmtId="166" fontId="10" fillId="4" borderId="0" xfId="0" applyNumberFormat="1" applyFont="1" applyFill="1" applyAlignment="1">
      <alignment horizontal="center"/>
    </xf>
    <xf numFmtId="0" fontId="8" fillId="3" borderId="15" xfId="0" applyFont="1" applyFill="1" applyBorder="1" applyAlignment="1">
      <alignment horizontal="center"/>
    </xf>
    <xf numFmtId="1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2" borderId="0" xfId="0" applyFont="1" applyFill="1"/>
    <xf numFmtId="165" fontId="8" fillId="3" borderId="0" xfId="0" applyNumberFormat="1" applyFont="1" applyFill="1" applyAlignment="1">
      <alignment horizontal="center"/>
    </xf>
    <xf numFmtId="167" fontId="14" fillId="4" borderId="0" xfId="0" applyNumberFormat="1" applyFont="1" applyFill="1" applyAlignment="1">
      <alignment horizontal="center"/>
    </xf>
    <xf numFmtId="10" fontId="15" fillId="4" borderId="0" xfId="0" applyNumberFormat="1" applyFont="1" applyFill="1" applyAlignment="1">
      <alignment horizontal="center"/>
    </xf>
    <xf numFmtId="10" fontId="15" fillId="4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4" xfId="0" applyFont="1" applyFill="1" applyBorder="1" applyAlignment="1">
      <alignment horizontal="center"/>
    </xf>
    <xf numFmtId="1" fontId="8" fillId="2" borderId="14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0" borderId="19" xfId="0" applyFont="1" applyBorder="1"/>
    <xf numFmtId="0" fontId="20" fillId="0" borderId="19" xfId="0" applyFont="1" applyBorder="1"/>
    <xf numFmtId="0" fontId="20" fillId="0" borderId="17" xfId="0" applyFont="1" applyBorder="1"/>
    <xf numFmtId="0" fontId="20" fillId="0" borderId="20" xfId="0" applyFont="1" applyBorder="1"/>
    <xf numFmtId="0" fontId="20" fillId="0" borderId="19" xfId="0" applyFont="1" applyBorder="1" applyAlignment="1">
      <alignment wrapText="1"/>
    </xf>
    <xf numFmtId="0" fontId="19" fillId="0" borderId="19" xfId="0" applyFont="1" applyBorder="1"/>
    <xf numFmtId="0" fontId="20" fillId="0" borderId="23" xfId="0" applyFont="1" applyBorder="1"/>
    <xf numFmtId="0" fontId="23" fillId="0" borderId="19" xfId="0" applyFont="1" applyBorder="1"/>
    <xf numFmtId="0" fontId="23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1" fillId="2" borderId="27" xfId="0" applyFont="1" applyFill="1" applyBorder="1"/>
    <xf numFmtId="0" fontId="8" fillId="3" borderId="10" xfId="0" applyFont="1" applyFill="1" applyBorder="1" applyAlignment="1">
      <alignment horizontal="center" wrapText="1"/>
    </xf>
    <xf numFmtId="14" fontId="8" fillId="3" borderId="11" xfId="0" applyNumberFormat="1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/>
    </xf>
    <xf numFmtId="14" fontId="8" fillId="3" borderId="12" xfId="0" applyNumberFormat="1" applyFont="1" applyFill="1" applyBorder="1" applyAlignment="1">
      <alignment horizontal="center" wrapText="1"/>
    </xf>
    <xf numFmtId="14" fontId="8" fillId="4" borderId="11" xfId="0" applyNumberFormat="1" applyFont="1" applyFill="1" applyBorder="1" applyAlignment="1">
      <alignment horizontal="center" wrapText="1"/>
    </xf>
    <xf numFmtId="10" fontId="9" fillId="4" borderId="11" xfId="0" applyNumberFormat="1" applyFont="1" applyFill="1" applyBorder="1" applyAlignment="1">
      <alignment horizontal="center" wrapText="1"/>
    </xf>
    <xf numFmtId="10" fontId="9" fillId="4" borderId="11" xfId="0" applyNumberFormat="1" applyFont="1" applyFill="1" applyBorder="1" applyAlignment="1">
      <alignment horizontal="center"/>
    </xf>
    <xf numFmtId="166" fontId="9" fillId="4" borderId="11" xfId="0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14" fontId="8" fillId="4" borderId="0" xfId="0" applyNumberFormat="1" applyFont="1" applyFill="1" applyAlignment="1">
      <alignment horizontal="center" wrapText="1"/>
    </xf>
    <xf numFmtId="0" fontId="8" fillId="4" borderId="0" xfId="0" applyFont="1" applyFill="1" applyAlignment="1">
      <alignment wrapText="1"/>
    </xf>
    <xf numFmtId="0" fontId="7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1" xfId="0" applyFont="1" applyFill="1" applyBorder="1"/>
    <xf numFmtId="164" fontId="8" fillId="3" borderId="0" xfId="0" applyNumberFormat="1" applyFont="1" applyFill="1" applyAlignment="1">
      <alignment horizontal="center"/>
    </xf>
    <xf numFmtId="168" fontId="8" fillId="3" borderId="0" xfId="0" applyNumberFormat="1" applyFont="1" applyFill="1"/>
    <xf numFmtId="168" fontId="8" fillId="3" borderId="0" xfId="0" applyNumberFormat="1" applyFont="1" applyFill="1" applyAlignment="1">
      <alignment horizontal="center"/>
    </xf>
    <xf numFmtId="14" fontId="8" fillId="3" borderId="4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4" xfId="0" applyFont="1" applyFill="1" applyBorder="1" applyAlignment="1">
      <alignment horizontal="center"/>
    </xf>
    <xf numFmtId="14" fontId="7" fillId="4" borderId="0" xfId="0" applyNumberFormat="1" applyFont="1" applyFill="1" applyAlignment="1">
      <alignment horizontal="center"/>
    </xf>
    <xf numFmtId="10" fontId="10" fillId="4" borderId="0" xfId="0" applyNumberFormat="1" applyFont="1" applyFill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4" fontId="8" fillId="3" borderId="4" xfId="0" applyNumberFormat="1" applyFont="1" applyFill="1" applyBorder="1"/>
    <xf numFmtId="168" fontId="7" fillId="3" borderId="0" xfId="0" applyNumberFormat="1" applyFont="1" applyFill="1" applyAlignment="1">
      <alignment horizontal="center"/>
    </xf>
    <xf numFmtId="164" fontId="14" fillId="4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7" fontId="14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0" borderId="0" xfId="0" applyFont="1"/>
    <xf numFmtId="10" fontId="9" fillId="5" borderId="0" xfId="0" applyNumberFormat="1" applyFont="1" applyFill="1" applyAlignment="1">
      <alignment horizontal="center"/>
    </xf>
    <xf numFmtId="0" fontId="20" fillId="0" borderId="19" xfId="0" applyFont="1" applyBorder="1" applyAlignment="1">
      <alignment vertical="top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4" fillId="6" borderId="1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/>
    <xf numFmtId="14" fontId="8" fillId="3" borderId="11" xfId="0" applyNumberFormat="1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wrapText="1"/>
    </xf>
    <xf numFmtId="14" fontId="8" fillId="4" borderId="10" xfId="0" applyNumberFormat="1" applyFont="1" applyFill="1" applyBorder="1" applyAlignment="1">
      <alignment horizontal="center" wrapText="1"/>
    </xf>
    <xf numFmtId="10" fontId="27" fillId="4" borderId="11" xfId="0" applyNumberFormat="1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14" fontId="8" fillId="4" borderId="11" xfId="0" applyNumberFormat="1" applyFont="1" applyFill="1" applyBorder="1" applyAlignment="1">
      <alignment horizontal="center" wrapText="1"/>
    </xf>
    <xf numFmtId="9" fontId="10" fillId="4" borderId="1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wrapText="1"/>
    </xf>
    <xf numFmtId="14" fontId="8" fillId="3" borderId="0" xfId="0" applyNumberFormat="1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14" fontId="8" fillId="4" borderId="15" xfId="0" applyNumberFormat="1" applyFont="1" applyFill="1" applyBorder="1" applyAlignment="1">
      <alignment horizontal="center" wrapText="1"/>
    </xf>
    <xf numFmtId="10" fontId="27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4" fontId="14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14" fontId="14" fillId="4" borderId="0" xfId="0" applyNumberFormat="1" applyFont="1" applyFill="1" applyAlignment="1">
      <alignment horizontal="center"/>
    </xf>
    <xf numFmtId="166" fontId="15" fillId="4" borderId="0" xfId="0" applyNumberFormat="1" applyFont="1" applyFill="1" applyAlignment="1">
      <alignment horizontal="center"/>
    </xf>
    <xf numFmtId="166" fontId="27" fillId="4" borderId="0" xfId="0" applyNumberFormat="1" applyFont="1" applyFill="1" applyAlignment="1">
      <alignment horizontal="center"/>
    </xf>
    <xf numFmtId="166" fontId="8" fillId="4" borderId="0" xfId="0" applyNumberFormat="1" applyFont="1" applyFill="1" applyAlignment="1">
      <alignment horizontal="center"/>
    </xf>
    <xf numFmtId="169" fontId="8" fillId="3" borderId="0" xfId="0" applyNumberFormat="1" applyFont="1" applyFill="1" applyAlignment="1">
      <alignment horizontal="center"/>
    </xf>
    <xf numFmtId="167" fontId="14" fillId="4" borderId="15" xfId="0" applyNumberFormat="1" applyFont="1" applyFill="1" applyBorder="1" applyAlignment="1">
      <alignment horizontal="center"/>
    </xf>
    <xf numFmtId="164" fontId="9" fillId="4" borderId="0" xfId="0" applyNumberFormat="1" applyFont="1" applyFill="1" applyAlignment="1">
      <alignment horizontal="center"/>
    </xf>
    <xf numFmtId="164" fontId="9" fillId="4" borderId="4" xfId="0" applyNumberFormat="1" applyFont="1" applyFill="1" applyBorder="1" applyAlignment="1">
      <alignment horizontal="center"/>
    </xf>
    <xf numFmtId="166" fontId="28" fillId="4" borderId="0" xfId="0" applyNumberFormat="1" applyFont="1" applyFill="1" applyAlignment="1">
      <alignment horizontal="center"/>
    </xf>
    <xf numFmtId="0" fontId="8" fillId="2" borderId="15" xfId="0" applyFont="1" applyFill="1" applyBorder="1" applyAlignment="1">
      <alignment horizontal="center"/>
    </xf>
    <xf numFmtId="164" fontId="14" fillId="4" borderId="15" xfId="0" applyNumberFormat="1" applyFont="1" applyFill="1" applyBorder="1" applyAlignment="1">
      <alignment horizontal="center"/>
    </xf>
    <xf numFmtId="164" fontId="8" fillId="4" borderId="15" xfId="0" applyNumberFormat="1" applyFont="1" applyFill="1" applyBorder="1" applyAlignment="1">
      <alignment horizontal="center"/>
    </xf>
    <xf numFmtId="14" fontId="8" fillId="4" borderId="0" xfId="0" applyNumberFormat="1" applyFont="1" applyFill="1" applyAlignment="1">
      <alignment horizontal="center"/>
    </xf>
    <xf numFmtId="14" fontId="8" fillId="4" borderId="15" xfId="0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0" fillId="0" borderId="31" xfId="0" applyFont="1" applyBorder="1"/>
    <xf numFmtId="0" fontId="30" fillId="0" borderId="20" xfId="0" applyFont="1" applyBorder="1"/>
    <xf numFmtId="0" fontId="30" fillId="0" borderId="0" xfId="0" applyFont="1"/>
    <xf numFmtId="0" fontId="29" fillId="0" borderId="17" xfId="0" applyFont="1" applyBorder="1"/>
    <xf numFmtId="0" fontId="8" fillId="0" borderId="18" xfId="0" applyFont="1" applyBorder="1"/>
    <xf numFmtId="0" fontId="30" fillId="0" borderId="32" xfId="0" applyFont="1" applyBorder="1"/>
    <xf numFmtId="0" fontId="30" fillId="0" borderId="19" xfId="0" applyFont="1" applyBorder="1"/>
    <xf numFmtId="0" fontId="30" fillId="0" borderId="33" xfId="0" applyFont="1" applyBorder="1"/>
    <xf numFmtId="0" fontId="31" fillId="0" borderId="0" xfId="0" applyFont="1"/>
    <xf numFmtId="0" fontId="31" fillId="0" borderId="19" xfId="0" applyFont="1" applyBorder="1" applyAlignment="1">
      <alignment horizontal="center" wrapText="1"/>
    </xf>
    <xf numFmtId="164" fontId="31" fillId="0" borderId="19" xfId="0" applyNumberFormat="1" applyFont="1" applyBorder="1" applyAlignment="1">
      <alignment horizontal="center" wrapText="1"/>
    </xf>
    <xf numFmtId="0" fontId="31" fillId="6" borderId="19" xfId="0" applyFont="1" applyFill="1" applyBorder="1" applyAlignment="1">
      <alignment horizontal="center" wrapText="1"/>
    </xf>
    <xf numFmtId="3" fontId="31" fillId="0" borderId="19" xfId="0" applyNumberFormat="1" applyFont="1" applyBorder="1" applyAlignment="1">
      <alignment horizontal="center" wrapText="1"/>
    </xf>
    <xf numFmtId="14" fontId="8" fillId="0" borderId="0" xfId="0" applyNumberFormat="1" applyFont="1"/>
    <xf numFmtId="0" fontId="32" fillId="0" borderId="0" xfId="0" applyFont="1"/>
    <xf numFmtId="0" fontId="30" fillId="0" borderId="18" xfId="0" applyFont="1" applyBorder="1"/>
    <xf numFmtId="0" fontId="30" fillId="0" borderId="34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5" xfId="0" applyFont="1" applyBorder="1"/>
    <xf numFmtId="0" fontId="19" fillId="0" borderId="0" xfId="0" applyFont="1" applyAlignment="1">
      <alignment horizontal="center"/>
    </xf>
    <xf numFmtId="0" fontId="0" fillId="0" borderId="0" xfId="0" applyFont="1" applyAlignment="1"/>
    <xf numFmtId="0" fontId="22" fillId="0" borderId="17" xfId="0" applyFont="1" applyBorder="1"/>
    <xf numFmtId="0" fontId="5" fillId="0" borderId="18" xfId="0" applyFont="1" applyBorder="1"/>
    <xf numFmtId="0" fontId="19" fillId="0" borderId="17" xfId="0" applyFont="1" applyBorder="1"/>
    <xf numFmtId="0" fontId="20" fillId="0" borderId="17" xfId="0" applyFont="1" applyBorder="1" applyAlignment="1">
      <alignment horizontal="center"/>
    </xf>
    <xf numFmtId="0" fontId="20" fillId="0" borderId="17" xfId="0" applyFont="1" applyBorder="1"/>
    <xf numFmtId="0" fontId="19" fillId="0" borderId="17" xfId="0" applyFont="1" applyBorder="1" applyAlignment="1">
      <alignment horizontal="left"/>
    </xf>
    <xf numFmtId="0" fontId="5" fillId="0" borderId="22" xfId="0" applyFont="1" applyBorder="1"/>
    <xf numFmtId="0" fontId="19" fillId="0" borderId="17" xfId="0" applyFont="1" applyBorder="1" applyAlignment="1">
      <alignment wrapText="1"/>
    </xf>
    <xf numFmtId="0" fontId="2" fillId="2" borderId="29" xfId="0" applyFont="1" applyFill="1" applyBorder="1" applyAlignment="1">
      <alignment horizontal="center" vertical="center" wrapText="1"/>
    </xf>
    <xf numFmtId="0" fontId="5" fillId="0" borderId="30" xfId="0" applyFont="1" applyBorder="1"/>
    <xf numFmtId="0" fontId="5" fillId="0" borderId="3" xfId="0" applyFont="1" applyBorder="1"/>
    <xf numFmtId="0" fontId="31" fillId="0" borderId="0" xfId="0" applyFont="1" applyAlignment="1">
      <alignment horizontal="left"/>
    </xf>
    <xf numFmtId="0" fontId="29" fillId="0" borderId="21" xfId="0" applyFont="1" applyBorder="1"/>
    <xf numFmtId="0" fontId="29" fillId="0" borderId="17" xfId="0" applyFont="1" applyBorder="1"/>
    <xf numFmtId="0" fontId="20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9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88"/>
  <sheetViews>
    <sheetView topLeftCell="A37" zoomScaleNormal="100" workbookViewId="0">
      <selection activeCell="C22" sqref="C22"/>
    </sheetView>
  </sheetViews>
  <sheetFormatPr defaultColWidth="14.42578125" defaultRowHeight="15" customHeight="1" x14ac:dyDescent="0.25"/>
  <cols>
    <col min="1" max="1" width="8.7109375" customWidth="1"/>
    <col min="2" max="2" width="10.85546875" customWidth="1"/>
    <col min="3" max="3" width="17" customWidth="1"/>
    <col min="4" max="4" width="41" customWidth="1"/>
    <col min="5" max="5" width="12.7109375" customWidth="1"/>
    <col min="6" max="6" width="11.140625" customWidth="1"/>
    <col min="7" max="7" width="12.7109375" customWidth="1"/>
    <col min="8" max="8" width="8.7109375" customWidth="1"/>
    <col min="9" max="9" width="11.7109375" customWidth="1"/>
    <col min="10" max="10" width="11.42578125" customWidth="1"/>
    <col min="11" max="11" width="12.42578125" customWidth="1"/>
    <col min="12" max="12" width="24.42578125" customWidth="1"/>
    <col min="13" max="13" width="12.140625" customWidth="1"/>
    <col min="14" max="14" width="10.140625" customWidth="1"/>
    <col min="15" max="15" width="10" customWidth="1"/>
    <col min="16" max="16" width="10.140625" customWidth="1"/>
    <col min="17" max="17" width="10.42578125" customWidth="1"/>
    <col min="18" max="18" width="11.28515625" customWidth="1"/>
    <col min="19" max="19" width="11.7109375" customWidth="1"/>
    <col min="20" max="20" width="12.85546875" customWidth="1"/>
    <col min="21" max="21" width="11.42578125" customWidth="1"/>
    <col min="22" max="23" width="11.7109375" customWidth="1"/>
    <col min="24" max="25" width="11.85546875" customWidth="1"/>
    <col min="26" max="26" width="12.7109375" customWidth="1"/>
    <col min="27" max="49" width="8.7109375" customWidth="1"/>
  </cols>
  <sheetData>
    <row r="1" spans="1:49" ht="70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6" t="s">
        <v>18</v>
      </c>
      <c r="T1" s="7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10" t="s">
        <v>25</v>
      </c>
      <c r="AA1" s="206" t="s">
        <v>26</v>
      </c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8"/>
    </row>
    <row r="2" spans="1:49" ht="14.25" customHeight="1" x14ac:dyDescent="0.25">
      <c r="A2" s="11">
        <v>2021</v>
      </c>
      <c r="B2" s="12">
        <v>44223</v>
      </c>
      <c r="C2" s="13" t="s">
        <v>27</v>
      </c>
      <c r="D2" s="13" t="s">
        <v>28</v>
      </c>
      <c r="E2" s="14" t="s">
        <v>29</v>
      </c>
      <c r="F2" s="14" t="s">
        <v>30</v>
      </c>
      <c r="G2" s="14" t="s">
        <v>31</v>
      </c>
      <c r="H2" s="14">
        <v>500</v>
      </c>
      <c r="I2" s="14" t="s">
        <v>32</v>
      </c>
      <c r="J2" s="14">
        <v>24.452359999999999</v>
      </c>
      <c r="K2" s="14">
        <v>-81.875110000000006</v>
      </c>
      <c r="L2" s="15"/>
      <c r="M2" s="16">
        <v>44251</v>
      </c>
      <c r="N2" s="17">
        <v>0.998</v>
      </c>
      <c r="O2" s="18">
        <v>2E-3</v>
      </c>
      <c r="P2" s="18">
        <v>0</v>
      </c>
      <c r="Q2" s="18">
        <v>1</v>
      </c>
      <c r="R2" s="18">
        <v>0.26</v>
      </c>
      <c r="S2" s="19">
        <v>9.6000000000000002E-2</v>
      </c>
      <c r="T2" s="20">
        <v>44560</v>
      </c>
      <c r="U2" s="21">
        <v>0.78600000000000003</v>
      </c>
      <c r="V2" s="22">
        <v>0.18</v>
      </c>
      <c r="W2" s="21">
        <v>3.4000000000000002E-2</v>
      </c>
      <c r="X2" s="22">
        <v>0.93</v>
      </c>
      <c r="Y2" s="23"/>
      <c r="Z2" s="24"/>
      <c r="AA2" s="25">
        <v>46</v>
      </c>
      <c r="AB2" s="26">
        <v>41</v>
      </c>
      <c r="AC2" s="26">
        <v>50</v>
      </c>
      <c r="AD2" s="26">
        <v>58</v>
      </c>
      <c r="AE2" s="26">
        <v>48</v>
      </c>
      <c r="AF2" s="26">
        <v>1</v>
      </c>
      <c r="AG2" s="26">
        <v>79</v>
      </c>
      <c r="AH2" s="26">
        <v>38</v>
      </c>
      <c r="AI2" s="26">
        <v>57</v>
      </c>
      <c r="AJ2" s="26">
        <v>4</v>
      </c>
      <c r="AK2" s="26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</row>
    <row r="3" spans="1:49" ht="14.25" customHeight="1" x14ac:dyDescent="0.25">
      <c r="A3" s="28">
        <v>2021</v>
      </c>
      <c r="B3" s="29">
        <v>44252</v>
      </c>
      <c r="C3" s="30" t="s">
        <v>33</v>
      </c>
      <c r="D3" s="30" t="s">
        <v>34</v>
      </c>
      <c r="E3" s="31" t="s">
        <v>29</v>
      </c>
      <c r="F3" s="31" t="s">
        <v>30</v>
      </c>
      <c r="G3" s="31" t="s">
        <v>31</v>
      </c>
      <c r="H3" s="31">
        <v>500</v>
      </c>
      <c r="I3" s="31" t="s">
        <v>35</v>
      </c>
      <c r="J3" s="31">
        <v>24.480090000000001</v>
      </c>
      <c r="K3" s="31">
        <v>-81.713229999999996</v>
      </c>
      <c r="L3" s="32"/>
      <c r="M3" s="20">
        <v>44279</v>
      </c>
      <c r="N3" s="33">
        <v>0.998</v>
      </c>
      <c r="O3" s="34">
        <v>2E-3</v>
      </c>
      <c r="P3" s="34">
        <v>0</v>
      </c>
      <c r="Q3" s="34">
        <v>1</v>
      </c>
      <c r="R3" s="34">
        <v>0.03</v>
      </c>
      <c r="S3" s="35">
        <v>0.14299999999999999</v>
      </c>
      <c r="T3" s="20">
        <v>44588</v>
      </c>
      <c r="U3" s="21">
        <v>0.68799999999999994</v>
      </c>
      <c r="V3" s="21">
        <v>0.28599999999999998</v>
      </c>
      <c r="W3" s="21">
        <v>2.5999999999999999E-2</v>
      </c>
      <c r="X3" s="22">
        <v>0.88</v>
      </c>
      <c r="Y3" s="23"/>
      <c r="Z3" s="24"/>
      <c r="AA3" s="25">
        <v>79</v>
      </c>
      <c r="AB3" s="26">
        <v>75</v>
      </c>
      <c r="AC3" s="26">
        <v>77</v>
      </c>
      <c r="AD3" s="26" t="s">
        <v>36</v>
      </c>
      <c r="AE3" s="26" t="s">
        <v>37</v>
      </c>
      <c r="AF3" s="26">
        <v>48</v>
      </c>
      <c r="AG3" s="26">
        <v>76</v>
      </c>
      <c r="AH3" s="26">
        <v>63</v>
      </c>
      <c r="AI3" s="26" t="s">
        <v>38</v>
      </c>
      <c r="AJ3" s="26">
        <v>78</v>
      </c>
      <c r="AK3" s="26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</row>
    <row r="4" spans="1:49" ht="14.25" customHeight="1" x14ac:dyDescent="0.25">
      <c r="A4" s="36">
        <v>2021</v>
      </c>
      <c r="B4" s="37">
        <v>44340</v>
      </c>
      <c r="C4" s="38" t="s">
        <v>39</v>
      </c>
      <c r="D4" s="38" t="s">
        <v>40</v>
      </c>
      <c r="E4" s="38" t="s">
        <v>41</v>
      </c>
      <c r="F4" s="38" t="s">
        <v>42</v>
      </c>
      <c r="G4" s="38" t="s">
        <v>43</v>
      </c>
      <c r="H4" s="38">
        <v>150</v>
      </c>
      <c r="I4" s="39" t="s">
        <v>44</v>
      </c>
      <c r="J4" s="40">
        <v>24.563140000000001</v>
      </c>
      <c r="K4" s="40">
        <v>-81.400170000000003</v>
      </c>
      <c r="L4" s="41" t="s">
        <v>45</v>
      </c>
      <c r="M4" s="42">
        <v>44377</v>
      </c>
      <c r="N4" s="43">
        <v>0.98699999999999999</v>
      </c>
      <c r="O4" s="43">
        <v>7.0000000000000001E-3</v>
      </c>
      <c r="P4" s="43">
        <v>7.0000000000000001E-3</v>
      </c>
      <c r="Q4" s="43">
        <v>1</v>
      </c>
      <c r="R4" s="44">
        <v>0.3</v>
      </c>
      <c r="S4" s="45">
        <v>0.108</v>
      </c>
      <c r="T4" s="42">
        <v>44694</v>
      </c>
      <c r="U4" s="46">
        <v>0.81299999999999994</v>
      </c>
      <c r="V4" s="47">
        <v>0.04</v>
      </c>
      <c r="W4" s="46">
        <v>0.14699999999999999</v>
      </c>
      <c r="X4" s="47">
        <v>1</v>
      </c>
      <c r="Y4" s="48"/>
      <c r="Z4" s="49"/>
      <c r="AA4" s="50">
        <v>1</v>
      </c>
      <c r="AB4" s="51">
        <v>31</v>
      </c>
      <c r="AC4" s="51">
        <v>50</v>
      </c>
      <c r="AD4" s="51">
        <v>57</v>
      </c>
      <c r="AE4" s="51">
        <v>77</v>
      </c>
      <c r="AF4" s="51"/>
      <c r="AG4" s="51"/>
      <c r="AH4" s="51"/>
      <c r="AI4" s="51"/>
      <c r="AJ4" s="51"/>
      <c r="AK4" s="52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</row>
    <row r="5" spans="1:49" ht="14.25" customHeight="1" x14ac:dyDescent="0.25">
      <c r="A5" s="36">
        <v>2021</v>
      </c>
      <c r="B5" s="37">
        <v>44343</v>
      </c>
      <c r="C5" s="38" t="s">
        <v>46</v>
      </c>
      <c r="D5" s="38" t="s">
        <v>47</v>
      </c>
      <c r="E5" s="38" t="s">
        <v>41</v>
      </c>
      <c r="F5" s="38" t="s">
        <v>42</v>
      </c>
      <c r="G5" s="38" t="s">
        <v>43</v>
      </c>
      <c r="H5" s="38">
        <v>150</v>
      </c>
      <c r="I5" s="39" t="s">
        <v>44</v>
      </c>
      <c r="J5" s="40">
        <v>24.595359999999999</v>
      </c>
      <c r="K5" s="40">
        <v>-81.371930000000006</v>
      </c>
      <c r="L5" s="41" t="s">
        <v>45</v>
      </c>
      <c r="M5" s="42">
        <v>44378</v>
      </c>
      <c r="N5" s="43">
        <v>0.94699999999999995</v>
      </c>
      <c r="O5" s="43">
        <v>0.04</v>
      </c>
      <c r="P5" s="43">
        <v>1.2999999999999999E-2</v>
      </c>
      <c r="Q5" s="43">
        <v>1</v>
      </c>
      <c r="R5" s="43">
        <v>0.2</v>
      </c>
      <c r="S5" s="45">
        <v>3.7999999999999999E-2</v>
      </c>
      <c r="T5" s="42">
        <v>44694</v>
      </c>
      <c r="U5" s="46">
        <v>0.78700000000000003</v>
      </c>
      <c r="V5" s="46">
        <v>6.7000000000000004E-2</v>
      </c>
      <c r="W5" s="46">
        <v>0.14699999999999999</v>
      </c>
      <c r="X5" s="46">
        <v>0.96699999999999997</v>
      </c>
      <c r="Y5" s="48"/>
      <c r="Z5" s="49"/>
      <c r="AA5" s="50">
        <v>7</v>
      </c>
      <c r="AB5" s="51">
        <v>31</v>
      </c>
      <c r="AC5" s="51">
        <v>50</v>
      </c>
      <c r="AD5" s="51">
        <v>57</v>
      </c>
      <c r="AE5" s="51">
        <v>77</v>
      </c>
      <c r="AF5" s="51"/>
      <c r="AG5" s="51"/>
      <c r="AH5" s="51"/>
      <c r="AI5" s="51"/>
      <c r="AJ5" s="51"/>
      <c r="AK5" s="52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</row>
    <row r="6" spans="1:49" ht="14.25" customHeight="1" x14ac:dyDescent="0.25">
      <c r="A6" s="53">
        <v>2021</v>
      </c>
      <c r="B6" s="54">
        <v>44375</v>
      </c>
      <c r="C6" s="55" t="s">
        <v>48</v>
      </c>
      <c r="D6" s="55" t="s">
        <v>49</v>
      </c>
      <c r="E6" s="56" t="s">
        <v>29</v>
      </c>
      <c r="F6" s="56" t="s">
        <v>42</v>
      </c>
      <c r="G6" s="31" t="s">
        <v>31</v>
      </c>
      <c r="H6" s="56">
        <v>250</v>
      </c>
      <c r="I6" s="56" t="s">
        <v>50</v>
      </c>
      <c r="J6" s="56">
        <v>24.540469999999999</v>
      </c>
      <c r="K6" s="56">
        <v>-81.444649999999996</v>
      </c>
      <c r="L6" s="57"/>
      <c r="M6" s="42">
        <v>44404</v>
      </c>
      <c r="N6" s="58">
        <v>0.93200000000000005</v>
      </c>
      <c r="O6" s="58">
        <v>0</v>
      </c>
      <c r="P6" s="58">
        <v>6.8000000000000005E-2</v>
      </c>
      <c r="Q6" s="58">
        <v>1</v>
      </c>
      <c r="R6" s="58">
        <v>0.02</v>
      </c>
      <c r="S6" s="59">
        <v>0.2</v>
      </c>
      <c r="T6" s="60">
        <v>44753</v>
      </c>
      <c r="U6" s="61">
        <v>0.88800000000000001</v>
      </c>
      <c r="V6" s="61">
        <v>1.2E-2</v>
      </c>
      <c r="W6" s="62">
        <v>0.1</v>
      </c>
      <c r="X6" s="62">
        <v>0.98</v>
      </c>
      <c r="Y6" s="48"/>
      <c r="Z6" s="49"/>
      <c r="AA6" s="63">
        <v>84</v>
      </c>
      <c r="AB6" s="51" t="s">
        <v>51</v>
      </c>
      <c r="AC6" s="51" t="s">
        <v>52</v>
      </c>
      <c r="AD6" s="51" t="s">
        <v>53</v>
      </c>
      <c r="AE6" s="51">
        <v>80</v>
      </c>
      <c r="AF6" s="51"/>
      <c r="AG6" s="51"/>
      <c r="AH6" s="51"/>
      <c r="AI6" s="64"/>
      <c r="AJ6" s="64"/>
      <c r="AK6" s="52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</row>
    <row r="7" spans="1:49" ht="14.25" customHeight="1" x14ac:dyDescent="0.25">
      <c r="A7" s="53">
        <v>2021</v>
      </c>
      <c r="B7" s="54">
        <v>44375</v>
      </c>
      <c r="C7" s="55" t="s">
        <v>54</v>
      </c>
      <c r="D7" s="55" t="s">
        <v>55</v>
      </c>
      <c r="E7" s="56" t="s">
        <v>29</v>
      </c>
      <c r="F7" s="56" t="s">
        <v>42</v>
      </c>
      <c r="G7" s="31" t="s">
        <v>31</v>
      </c>
      <c r="H7" s="56">
        <v>250</v>
      </c>
      <c r="I7" s="56" t="s">
        <v>50</v>
      </c>
      <c r="J7" s="56">
        <v>24.531089999999999</v>
      </c>
      <c r="K7" s="56">
        <v>-81.485020000000006</v>
      </c>
      <c r="L7" s="57"/>
      <c r="M7" s="42">
        <v>44404</v>
      </c>
      <c r="N7" s="58">
        <v>0.91200000000000003</v>
      </c>
      <c r="O7" s="58">
        <v>0.02</v>
      </c>
      <c r="P7" s="58">
        <v>6.8000000000000005E-2</v>
      </c>
      <c r="Q7" s="58">
        <v>1</v>
      </c>
      <c r="R7" s="58">
        <v>0.1</v>
      </c>
      <c r="S7" s="59">
        <v>9.1999999999999998E-2</v>
      </c>
      <c r="T7" s="60">
        <v>44755</v>
      </c>
      <c r="U7" s="61">
        <v>0.876</v>
      </c>
      <c r="V7" s="62">
        <v>0.02</v>
      </c>
      <c r="W7" s="61">
        <v>0.104</v>
      </c>
      <c r="X7" s="62">
        <v>0.98</v>
      </c>
      <c r="Y7" s="48"/>
      <c r="Z7" s="49"/>
      <c r="AA7" s="63">
        <v>84</v>
      </c>
      <c r="AB7" s="51" t="s">
        <v>51</v>
      </c>
      <c r="AC7" s="51" t="s">
        <v>52</v>
      </c>
      <c r="AD7" s="51" t="s">
        <v>53</v>
      </c>
      <c r="AE7" s="51">
        <v>80</v>
      </c>
      <c r="AF7" s="51"/>
      <c r="AG7" s="51"/>
      <c r="AH7" s="51"/>
      <c r="AI7" s="64"/>
      <c r="AJ7" s="64"/>
      <c r="AK7" s="52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</row>
    <row r="8" spans="1:49" ht="14.25" customHeight="1" x14ac:dyDescent="0.25">
      <c r="A8" s="53">
        <v>2021</v>
      </c>
      <c r="B8" s="54">
        <v>44375</v>
      </c>
      <c r="C8" s="55" t="s">
        <v>56</v>
      </c>
      <c r="D8" s="55" t="s">
        <v>57</v>
      </c>
      <c r="E8" s="56" t="s">
        <v>29</v>
      </c>
      <c r="F8" s="56" t="s">
        <v>42</v>
      </c>
      <c r="G8" s="31" t="s">
        <v>31</v>
      </c>
      <c r="H8" s="56">
        <v>250</v>
      </c>
      <c r="I8" s="56" t="s">
        <v>50</v>
      </c>
      <c r="J8" s="56">
        <v>24.527570000000001</v>
      </c>
      <c r="K8" s="56">
        <v>-81.498429999999999</v>
      </c>
      <c r="L8" s="57"/>
      <c r="M8" s="42">
        <v>44404</v>
      </c>
      <c r="N8" s="58">
        <v>0.94399999999999995</v>
      </c>
      <c r="O8" s="43">
        <v>4.0000000000000001E-3</v>
      </c>
      <c r="P8" s="58">
        <v>5.1999999999999998E-2</v>
      </c>
      <c r="Q8" s="58">
        <v>1</v>
      </c>
      <c r="R8" s="58">
        <v>0.04</v>
      </c>
      <c r="S8" s="59">
        <v>0.125</v>
      </c>
      <c r="T8" s="60">
        <v>44754</v>
      </c>
      <c r="U8" s="61">
        <v>0.90400000000000003</v>
      </c>
      <c r="V8" s="65">
        <v>1.2E-2</v>
      </c>
      <c r="W8" s="65">
        <v>8.4000000000000005E-2</v>
      </c>
      <c r="X8" s="62">
        <v>1</v>
      </c>
      <c r="Y8" s="48"/>
      <c r="Z8" s="49"/>
      <c r="AA8" s="63">
        <v>84</v>
      </c>
      <c r="AB8" s="51" t="s">
        <v>51</v>
      </c>
      <c r="AC8" s="51" t="s">
        <v>52</v>
      </c>
      <c r="AD8" s="51" t="s">
        <v>53</v>
      </c>
      <c r="AE8" s="51">
        <v>80</v>
      </c>
      <c r="AF8" s="51"/>
      <c r="AG8" s="51"/>
      <c r="AH8" s="51"/>
      <c r="AI8" s="64"/>
      <c r="AJ8" s="64"/>
      <c r="AK8" s="52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</row>
    <row r="9" spans="1:49" ht="14.25" customHeight="1" x14ac:dyDescent="0.25">
      <c r="A9" s="66">
        <v>2021</v>
      </c>
      <c r="B9" s="67">
        <v>44400</v>
      </c>
      <c r="C9" s="68" t="s">
        <v>58</v>
      </c>
      <c r="D9" s="68" t="s">
        <v>59</v>
      </c>
      <c r="E9" s="68" t="s">
        <v>29</v>
      </c>
      <c r="F9" s="68" t="s">
        <v>30</v>
      </c>
      <c r="G9" s="68" t="s">
        <v>43</v>
      </c>
      <c r="H9" s="68">
        <v>500</v>
      </c>
      <c r="I9" s="68" t="s">
        <v>60</v>
      </c>
      <c r="J9" s="68">
        <v>24.44463</v>
      </c>
      <c r="K9" s="68">
        <v>-81.926630000000003</v>
      </c>
      <c r="L9" s="41" t="s">
        <v>61</v>
      </c>
      <c r="M9" s="42">
        <v>44439</v>
      </c>
      <c r="N9" s="58">
        <v>0.93</v>
      </c>
      <c r="O9" s="58">
        <v>6.8000000000000005E-2</v>
      </c>
      <c r="P9" s="43">
        <v>2E-3</v>
      </c>
      <c r="Q9" s="58">
        <v>0.99</v>
      </c>
      <c r="R9" s="58">
        <v>0.41</v>
      </c>
      <c r="S9" s="59">
        <v>0.23200000000000001</v>
      </c>
      <c r="T9" s="60">
        <v>44727</v>
      </c>
      <c r="U9" s="61">
        <v>0.89200000000000002</v>
      </c>
      <c r="V9" s="65">
        <v>0.09</v>
      </c>
      <c r="W9" s="65">
        <v>1.7999999999999999E-2</v>
      </c>
      <c r="X9" s="62">
        <v>0.99</v>
      </c>
      <c r="Y9" s="48"/>
      <c r="Z9" s="49"/>
      <c r="AA9" s="63">
        <v>3</v>
      </c>
      <c r="AB9" s="51">
        <v>29</v>
      </c>
      <c r="AC9" s="51">
        <v>44</v>
      </c>
      <c r="AD9" s="51">
        <v>41</v>
      </c>
      <c r="AE9" s="51">
        <v>34</v>
      </c>
      <c r="AF9" s="51">
        <v>31</v>
      </c>
      <c r="AG9" s="51">
        <v>7</v>
      </c>
      <c r="AH9" s="51">
        <v>10</v>
      </c>
      <c r="AI9" s="51">
        <v>6</v>
      </c>
      <c r="AJ9" s="51">
        <v>5</v>
      </c>
      <c r="AK9" s="52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</row>
    <row r="10" spans="1:49" ht="14.25" customHeight="1" x14ac:dyDescent="0.25">
      <c r="A10" s="66">
        <v>2021</v>
      </c>
      <c r="B10" s="67">
        <v>44410</v>
      </c>
      <c r="C10" s="68" t="s">
        <v>62</v>
      </c>
      <c r="D10" s="68" t="s">
        <v>63</v>
      </c>
      <c r="E10" s="68" t="s">
        <v>29</v>
      </c>
      <c r="F10" s="68" t="s">
        <v>30</v>
      </c>
      <c r="G10" s="68" t="s">
        <v>43</v>
      </c>
      <c r="H10" s="68">
        <v>650</v>
      </c>
      <c r="I10" s="68" t="s">
        <v>64</v>
      </c>
      <c r="J10" s="68">
        <v>24.524999999999999</v>
      </c>
      <c r="K10" s="68">
        <v>-81.507009999999994</v>
      </c>
      <c r="L10" s="41"/>
      <c r="M10" s="42">
        <v>44449</v>
      </c>
      <c r="N10" s="58">
        <v>0.98799999999999999</v>
      </c>
      <c r="O10" s="43">
        <v>2E-3</v>
      </c>
      <c r="P10" s="58">
        <v>1.0999999999999999E-2</v>
      </c>
      <c r="Q10" s="58">
        <v>1</v>
      </c>
      <c r="R10" s="58">
        <v>0.108</v>
      </c>
      <c r="S10" s="59">
        <v>8.5999999999999993E-2</v>
      </c>
      <c r="T10" s="60">
        <v>44749</v>
      </c>
      <c r="U10" s="61">
        <v>0.86599999999999999</v>
      </c>
      <c r="V10" s="61">
        <v>6.9000000000000006E-2</v>
      </c>
      <c r="W10" s="65">
        <v>6.5000000000000002E-2</v>
      </c>
      <c r="X10" s="62">
        <v>1</v>
      </c>
      <c r="Y10" s="48"/>
      <c r="Z10" s="49"/>
      <c r="AA10" s="63">
        <v>50</v>
      </c>
      <c r="AB10" s="51">
        <v>55</v>
      </c>
      <c r="AC10" s="51">
        <v>89</v>
      </c>
      <c r="AD10" s="51">
        <v>38</v>
      </c>
      <c r="AE10" s="51">
        <v>31</v>
      </c>
      <c r="AF10" s="51">
        <v>76</v>
      </c>
      <c r="AG10" s="51">
        <v>84</v>
      </c>
      <c r="AH10" s="51">
        <v>44</v>
      </c>
      <c r="AI10" s="51">
        <v>6</v>
      </c>
      <c r="AJ10" s="51" t="s">
        <v>65</v>
      </c>
      <c r="AK10" s="52"/>
      <c r="AL10" s="69"/>
      <c r="AM10" s="69"/>
      <c r="AN10" s="69"/>
      <c r="AO10" s="27"/>
      <c r="AP10" s="27"/>
      <c r="AQ10" s="27"/>
      <c r="AR10" s="27"/>
      <c r="AS10" s="27"/>
      <c r="AT10" s="27"/>
      <c r="AU10" s="27"/>
      <c r="AV10" s="27"/>
      <c r="AW10" s="27"/>
    </row>
    <row r="11" spans="1:49" ht="14.25" customHeight="1" x14ac:dyDescent="0.25">
      <c r="A11" s="66">
        <v>2021</v>
      </c>
      <c r="B11" s="67">
        <v>44484</v>
      </c>
      <c r="C11" s="68" t="s">
        <v>66</v>
      </c>
      <c r="D11" s="68" t="s">
        <v>67</v>
      </c>
      <c r="E11" s="68" t="s">
        <v>29</v>
      </c>
      <c r="F11" s="68" t="s">
        <v>30</v>
      </c>
      <c r="G11" s="68" t="s">
        <v>43</v>
      </c>
      <c r="H11" s="68">
        <v>300</v>
      </c>
      <c r="I11" s="68" t="s">
        <v>68</v>
      </c>
      <c r="J11" s="70">
        <v>24.521409999999999</v>
      </c>
      <c r="K11" s="70">
        <v>-81.524349999999998</v>
      </c>
      <c r="L11" s="41" t="s">
        <v>69</v>
      </c>
      <c r="M11" s="42">
        <v>44511</v>
      </c>
      <c r="N11" s="58">
        <v>0.93700000000000006</v>
      </c>
      <c r="O11" s="58">
        <v>0.06</v>
      </c>
      <c r="P11" s="43">
        <v>3.0000000000000001E-3</v>
      </c>
      <c r="Q11" s="58">
        <v>1</v>
      </c>
      <c r="R11" s="58">
        <v>0.38300000000000001</v>
      </c>
      <c r="S11" s="59">
        <v>0.20599999999999999</v>
      </c>
      <c r="T11" s="71">
        <v>44825</v>
      </c>
      <c r="U11" s="72">
        <v>0.72699999999999998</v>
      </c>
      <c r="V11" s="73">
        <v>0.217</v>
      </c>
      <c r="W11" s="73">
        <v>5.7000000000000002E-2</v>
      </c>
      <c r="X11" s="73">
        <v>0.91700000000000004</v>
      </c>
      <c r="Y11" s="74"/>
      <c r="Z11" s="75"/>
      <c r="AA11" s="50">
        <v>1</v>
      </c>
      <c r="AB11" s="76">
        <v>7</v>
      </c>
      <c r="AC11" s="51">
        <v>34</v>
      </c>
      <c r="AD11" s="51">
        <v>38</v>
      </c>
      <c r="AE11" s="76">
        <v>80</v>
      </c>
      <c r="AF11" s="51">
        <v>84</v>
      </c>
      <c r="AG11" s="77"/>
      <c r="AH11" s="51"/>
      <c r="AI11" s="51"/>
      <c r="AJ11" s="51"/>
      <c r="AK11" s="78"/>
      <c r="AL11" s="69"/>
      <c r="AM11" s="69"/>
      <c r="AN11" s="69"/>
      <c r="AO11" s="27"/>
      <c r="AP11" s="27"/>
      <c r="AQ11" s="27"/>
      <c r="AR11" s="27"/>
      <c r="AS11" s="27"/>
      <c r="AT11" s="27"/>
      <c r="AU11" s="27"/>
      <c r="AV11" s="27"/>
      <c r="AW11" s="27"/>
    </row>
    <row r="12" spans="1:49" ht="14.25" customHeight="1" x14ac:dyDescent="0.25">
      <c r="A12" s="66">
        <v>2021</v>
      </c>
      <c r="B12" s="67">
        <v>44494</v>
      </c>
      <c r="C12" s="68" t="s">
        <v>54</v>
      </c>
      <c r="D12" s="68" t="s">
        <v>70</v>
      </c>
      <c r="E12" s="68" t="s">
        <v>29</v>
      </c>
      <c r="F12" s="68" t="s">
        <v>30</v>
      </c>
      <c r="G12" s="68" t="s">
        <v>43</v>
      </c>
      <c r="H12" s="68">
        <v>500</v>
      </c>
      <c r="I12" s="68" t="s">
        <v>71</v>
      </c>
      <c r="J12" s="70">
        <v>24.53004</v>
      </c>
      <c r="K12" s="70">
        <v>-81.489720000000005</v>
      </c>
      <c r="L12" s="41"/>
      <c r="M12" s="42">
        <v>44519</v>
      </c>
      <c r="N12" s="58">
        <v>0.996</v>
      </c>
      <c r="O12" s="43">
        <v>2E-3</v>
      </c>
      <c r="P12" s="43">
        <v>2E-3</v>
      </c>
      <c r="Q12" s="58">
        <v>1</v>
      </c>
      <c r="R12" s="58">
        <v>0.1</v>
      </c>
      <c r="S12" s="59">
        <v>0.14000000000000001</v>
      </c>
      <c r="T12" s="71">
        <v>44839</v>
      </c>
      <c r="U12" s="72">
        <v>0.59799999999999998</v>
      </c>
      <c r="V12" s="73">
        <v>9.8000000000000004E-2</v>
      </c>
      <c r="W12" s="73">
        <v>0.30399999999999999</v>
      </c>
      <c r="X12" s="73">
        <v>0.8</v>
      </c>
      <c r="Y12" s="74"/>
      <c r="Z12" s="75"/>
      <c r="AA12" s="50">
        <v>31</v>
      </c>
      <c r="AB12" s="76">
        <v>34</v>
      </c>
      <c r="AC12" s="51">
        <v>36</v>
      </c>
      <c r="AD12" s="51">
        <v>41</v>
      </c>
      <c r="AE12" s="76">
        <v>3</v>
      </c>
      <c r="AF12" s="51">
        <v>10</v>
      </c>
      <c r="AG12" s="77">
        <v>47</v>
      </c>
      <c r="AH12" s="51">
        <v>57</v>
      </c>
      <c r="AI12" s="51">
        <v>62</v>
      </c>
      <c r="AJ12" s="51">
        <v>80</v>
      </c>
      <c r="AK12" s="78"/>
      <c r="AL12" s="69"/>
      <c r="AM12" s="69"/>
      <c r="AN12" s="69"/>
      <c r="AO12" s="27"/>
      <c r="AP12" s="27"/>
      <c r="AQ12" s="27"/>
      <c r="AR12" s="27"/>
      <c r="AS12" s="27"/>
      <c r="AT12" s="27"/>
      <c r="AU12" s="27"/>
      <c r="AV12" s="27"/>
      <c r="AW12" s="27"/>
    </row>
    <row r="13" spans="1:49" ht="14.25" customHeight="1" x14ac:dyDescent="0.25">
      <c r="A13" s="66">
        <v>2021</v>
      </c>
      <c r="B13" s="67">
        <v>44504</v>
      </c>
      <c r="C13" s="68" t="s">
        <v>62</v>
      </c>
      <c r="D13" s="68" t="s">
        <v>72</v>
      </c>
      <c r="E13" s="68" t="s">
        <v>29</v>
      </c>
      <c r="F13" s="68" t="s">
        <v>30</v>
      </c>
      <c r="G13" s="68" t="s">
        <v>43</v>
      </c>
      <c r="H13" s="68">
        <v>500</v>
      </c>
      <c r="I13" s="68" t="s">
        <v>73</v>
      </c>
      <c r="J13" s="70">
        <v>24.52496</v>
      </c>
      <c r="K13" s="70">
        <v>-81.506789999999995</v>
      </c>
      <c r="L13" s="41"/>
      <c r="M13" s="42">
        <v>44531</v>
      </c>
      <c r="N13" s="58">
        <v>0.98</v>
      </c>
      <c r="O13" s="58">
        <v>1.7999999999999999E-2</v>
      </c>
      <c r="P13" s="43">
        <v>2E-3</v>
      </c>
      <c r="Q13" s="58">
        <v>1</v>
      </c>
      <c r="R13" s="58">
        <v>0.2</v>
      </c>
      <c r="S13" s="59">
        <v>0.129</v>
      </c>
      <c r="T13" s="71">
        <v>44859</v>
      </c>
      <c r="U13" s="72">
        <v>0.38</v>
      </c>
      <c r="V13" s="73">
        <v>0.35</v>
      </c>
      <c r="W13" s="73">
        <v>0.27</v>
      </c>
      <c r="X13" s="73">
        <v>0.74</v>
      </c>
      <c r="Y13" s="74"/>
      <c r="Z13" s="75"/>
      <c r="AA13" s="50" t="s">
        <v>74</v>
      </c>
      <c r="AB13" s="76" t="s">
        <v>75</v>
      </c>
      <c r="AC13" s="51">
        <v>10</v>
      </c>
      <c r="AD13" s="51">
        <v>1</v>
      </c>
      <c r="AE13" s="76">
        <v>44</v>
      </c>
      <c r="AF13" s="51">
        <v>38</v>
      </c>
      <c r="AG13" s="77">
        <v>4</v>
      </c>
      <c r="AH13" s="51">
        <v>5</v>
      </c>
      <c r="AI13" s="51">
        <v>6</v>
      </c>
      <c r="AJ13" s="51">
        <v>31</v>
      </c>
      <c r="AK13" s="78"/>
      <c r="AL13" s="69"/>
      <c r="AM13" s="69"/>
      <c r="AN13" s="69"/>
      <c r="AO13" s="27"/>
      <c r="AP13" s="27"/>
      <c r="AQ13" s="27"/>
      <c r="AR13" s="27"/>
      <c r="AS13" s="27"/>
      <c r="AT13" s="27"/>
      <c r="AU13" s="27"/>
      <c r="AV13" s="27"/>
      <c r="AW13" s="27"/>
    </row>
    <row r="14" spans="1:49" ht="14.25" customHeight="1" x14ac:dyDescent="0.25">
      <c r="A14" s="66">
        <v>2021</v>
      </c>
      <c r="B14" s="67">
        <v>44509</v>
      </c>
      <c r="C14" s="68" t="s">
        <v>76</v>
      </c>
      <c r="D14" s="68" t="s">
        <v>77</v>
      </c>
      <c r="E14" s="68" t="s">
        <v>29</v>
      </c>
      <c r="F14" s="68" t="s">
        <v>30</v>
      </c>
      <c r="G14" s="68" t="s">
        <v>43</v>
      </c>
      <c r="H14" s="68">
        <v>500</v>
      </c>
      <c r="I14" s="68" t="s">
        <v>78</v>
      </c>
      <c r="J14" s="70">
        <v>24.53331</v>
      </c>
      <c r="K14" s="70">
        <v>-81.470590000000001</v>
      </c>
      <c r="L14" s="41" t="s">
        <v>79</v>
      </c>
      <c r="M14" s="42">
        <v>44537</v>
      </c>
      <c r="N14" s="58">
        <v>0.98</v>
      </c>
      <c r="O14" s="58">
        <v>1.7999999999999999E-2</v>
      </c>
      <c r="P14" s="43">
        <v>2E-3</v>
      </c>
      <c r="Q14" s="58">
        <v>1</v>
      </c>
      <c r="R14" s="58">
        <v>0.2</v>
      </c>
      <c r="S14" s="59">
        <v>0.161</v>
      </c>
      <c r="T14" s="71">
        <v>44861</v>
      </c>
      <c r="U14" s="72">
        <v>0.56799999999999995</v>
      </c>
      <c r="V14" s="73">
        <v>0.11600000000000001</v>
      </c>
      <c r="W14" s="73">
        <v>0.316</v>
      </c>
      <c r="X14" s="73">
        <v>0.88</v>
      </c>
      <c r="Y14" s="74"/>
      <c r="Z14" s="75"/>
      <c r="AA14" s="50">
        <v>38</v>
      </c>
      <c r="AB14" s="76">
        <v>20</v>
      </c>
      <c r="AC14" s="51">
        <v>75</v>
      </c>
      <c r="AD14" s="51" t="s">
        <v>80</v>
      </c>
      <c r="AE14" s="76" t="s">
        <v>81</v>
      </c>
      <c r="AF14" s="51" t="s">
        <v>82</v>
      </c>
      <c r="AG14" s="77">
        <v>77</v>
      </c>
      <c r="AH14" s="51">
        <v>57</v>
      </c>
      <c r="AI14" s="51">
        <v>79</v>
      </c>
      <c r="AJ14" s="51">
        <v>1</v>
      </c>
      <c r="AK14" s="78"/>
      <c r="AL14" s="69"/>
      <c r="AM14" s="69"/>
      <c r="AN14" s="69"/>
      <c r="AO14" s="27"/>
      <c r="AP14" s="27"/>
      <c r="AQ14" s="27"/>
      <c r="AR14" s="27"/>
      <c r="AS14" s="27"/>
      <c r="AT14" s="27"/>
      <c r="AU14" s="27"/>
      <c r="AV14" s="27"/>
      <c r="AW14" s="27"/>
    </row>
    <row r="15" spans="1:49" ht="14.25" customHeight="1" x14ac:dyDescent="0.25">
      <c r="A15" s="66">
        <v>2021</v>
      </c>
      <c r="B15" s="67">
        <v>44531</v>
      </c>
      <c r="C15" s="68" t="s">
        <v>56</v>
      </c>
      <c r="D15" s="68" t="s">
        <v>83</v>
      </c>
      <c r="E15" s="68" t="s">
        <v>29</v>
      </c>
      <c r="F15" s="68" t="s">
        <v>30</v>
      </c>
      <c r="G15" s="68" t="s">
        <v>43</v>
      </c>
      <c r="H15" s="68">
        <v>500</v>
      </c>
      <c r="I15" s="68" t="s">
        <v>84</v>
      </c>
      <c r="J15" s="70">
        <v>24.526160000000001</v>
      </c>
      <c r="K15" s="70">
        <v>-81.500979999999998</v>
      </c>
      <c r="L15" s="41"/>
      <c r="M15" s="42">
        <v>44561</v>
      </c>
      <c r="N15" s="43">
        <v>1</v>
      </c>
      <c r="O15" s="43">
        <v>0</v>
      </c>
      <c r="P15" s="43">
        <v>0</v>
      </c>
      <c r="Q15" s="43">
        <v>1</v>
      </c>
      <c r="R15" s="43">
        <v>0.13</v>
      </c>
      <c r="S15" s="45">
        <v>0.13</v>
      </c>
      <c r="T15" s="71">
        <v>44881</v>
      </c>
      <c r="U15" s="72">
        <v>0.48399999999999999</v>
      </c>
      <c r="V15" s="73">
        <v>0.27800000000000002</v>
      </c>
      <c r="W15" s="73">
        <v>0.23799999999999999</v>
      </c>
      <c r="X15" s="73">
        <v>0.78</v>
      </c>
      <c r="Y15" s="74"/>
      <c r="Z15" s="75"/>
      <c r="AA15" s="50">
        <v>89</v>
      </c>
      <c r="AB15" s="51">
        <v>55</v>
      </c>
      <c r="AC15" s="51">
        <v>58</v>
      </c>
      <c r="AD15" s="51" t="s">
        <v>85</v>
      </c>
      <c r="AE15" s="51">
        <v>57</v>
      </c>
      <c r="AF15" s="51">
        <v>50</v>
      </c>
      <c r="AG15" s="51" t="s">
        <v>80</v>
      </c>
      <c r="AH15" s="51">
        <v>51</v>
      </c>
      <c r="AI15" s="51" t="s">
        <v>86</v>
      </c>
      <c r="AJ15" s="51">
        <v>84</v>
      </c>
      <c r="AK15" s="52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</row>
    <row r="16" spans="1:49" ht="14.25" customHeight="1" x14ac:dyDescent="0.25">
      <c r="A16" s="66">
        <v>2021</v>
      </c>
      <c r="B16" s="67">
        <v>44538</v>
      </c>
      <c r="C16" s="68" t="s">
        <v>87</v>
      </c>
      <c r="D16" s="68" t="s">
        <v>88</v>
      </c>
      <c r="E16" s="68" t="s">
        <v>29</v>
      </c>
      <c r="F16" s="68" t="s">
        <v>30</v>
      </c>
      <c r="G16" s="68" t="s">
        <v>43</v>
      </c>
      <c r="H16" s="68">
        <v>100</v>
      </c>
      <c r="I16" s="68" t="s">
        <v>89</v>
      </c>
      <c r="J16" s="70">
        <v>24.55284</v>
      </c>
      <c r="K16" s="70">
        <v>-81.383870000000002</v>
      </c>
      <c r="L16" s="41" t="s">
        <v>90</v>
      </c>
      <c r="M16" s="42">
        <v>44599</v>
      </c>
      <c r="N16" s="43">
        <v>0.91</v>
      </c>
      <c r="O16" s="43">
        <v>0.04</v>
      </c>
      <c r="P16" s="43">
        <v>0.05</v>
      </c>
      <c r="Q16" s="43">
        <v>1</v>
      </c>
      <c r="R16" s="43">
        <v>0.2</v>
      </c>
      <c r="S16" s="45">
        <v>0.08</v>
      </c>
      <c r="T16" s="71">
        <v>44887</v>
      </c>
      <c r="U16" s="72">
        <v>0.15</v>
      </c>
      <c r="V16" s="73">
        <v>0.59</v>
      </c>
      <c r="W16" s="73">
        <v>0.26</v>
      </c>
      <c r="X16" s="73">
        <v>0.35</v>
      </c>
      <c r="Y16" s="74"/>
      <c r="Z16" s="75"/>
      <c r="AA16" s="50" t="s">
        <v>86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52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</row>
    <row r="17" spans="1:49" ht="14.25" customHeight="1" x14ac:dyDescent="0.25">
      <c r="A17" s="66">
        <v>2021</v>
      </c>
      <c r="B17" s="67">
        <v>44550</v>
      </c>
      <c r="C17" s="68" t="s">
        <v>91</v>
      </c>
      <c r="D17" s="68" t="s">
        <v>92</v>
      </c>
      <c r="E17" s="68" t="s">
        <v>29</v>
      </c>
      <c r="F17" s="68" t="s">
        <v>30</v>
      </c>
      <c r="G17" s="68" t="s">
        <v>43</v>
      </c>
      <c r="H17" s="68">
        <v>500</v>
      </c>
      <c r="I17" s="68" t="s">
        <v>32</v>
      </c>
      <c r="J17" s="70">
        <v>24.45459</v>
      </c>
      <c r="K17" s="70">
        <v>-81.857029999999995</v>
      </c>
      <c r="L17" s="41"/>
      <c r="M17" s="42">
        <v>44581</v>
      </c>
      <c r="N17" s="43">
        <v>0.99199999999999999</v>
      </c>
      <c r="O17" s="43">
        <v>4.0000000000000001E-3</v>
      </c>
      <c r="P17" s="43">
        <v>4.0000000000000001E-3</v>
      </c>
      <c r="Q17" s="43">
        <v>1</v>
      </c>
      <c r="R17" s="43">
        <v>0.13</v>
      </c>
      <c r="S17" s="45">
        <v>0.121</v>
      </c>
      <c r="T17" s="71">
        <v>44904</v>
      </c>
      <c r="U17" s="72">
        <v>0.59799999999999998</v>
      </c>
      <c r="V17" s="73">
        <v>0.20799999999999999</v>
      </c>
      <c r="W17" s="73">
        <v>0.19400000000000001</v>
      </c>
      <c r="X17" s="73">
        <v>0.87</v>
      </c>
      <c r="Y17" s="74"/>
      <c r="Z17" s="75"/>
      <c r="AA17" s="50">
        <v>7</v>
      </c>
      <c r="AB17" s="51">
        <v>3</v>
      </c>
      <c r="AC17" s="51">
        <v>47</v>
      </c>
      <c r="AD17" s="51">
        <v>89</v>
      </c>
      <c r="AE17" s="51">
        <v>80</v>
      </c>
      <c r="AF17" s="51">
        <v>34</v>
      </c>
      <c r="AG17" s="51">
        <v>38</v>
      </c>
      <c r="AH17" s="51">
        <v>4</v>
      </c>
      <c r="AI17" s="51">
        <v>41</v>
      </c>
      <c r="AJ17" s="51">
        <v>78</v>
      </c>
      <c r="AK17" s="52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</row>
    <row r="18" spans="1:49" ht="14.25" customHeight="1" x14ac:dyDescent="0.25"/>
    <row r="19" spans="1:49" ht="14.25" customHeight="1" x14ac:dyDescent="0.25">
      <c r="H19" s="79"/>
    </row>
    <row r="20" spans="1:49" ht="14.25" customHeight="1" x14ac:dyDescent="0.25">
      <c r="H20" s="80">
        <f>SUM(H2:H17)</f>
        <v>6100</v>
      </c>
    </row>
    <row r="21" spans="1:49" ht="14.25" customHeight="1" x14ac:dyDescent="0.25"/>
    <row r="22" spans="1:49" ht="14.25" customHeight="1" x14ac:dyDescent="0.25"/>
    <row r="23" spans="1:49" ht="14.25" customHeight="1" x14ac:dyDescent="0.25"/>
    <row r="24" spans="1:49" ht="14.25" customHeight="1" x14ac:dyDescent="0.25"/>
    <row r="25" spans="1:49" ht="14.25" customHeight="1" x14ac:dyDescent="0.25"/>
    <row r="26" spans="1:49" ht="14.25" customHeight="1" x14ac:dyDescent="0.25">
      <c r="A26" s="209" t="s">
        <v>93</v>
      </c>
      <c r="B26" s="210"/>
      <c r="C26" s="210"/>
      <c r="D26" s="210"/>
      <c r="E26" s="81"/>
      <c r="F26" s="81"/>
      <c r="G26" s="81"/>
      <c r="H26" s="81"/>
      <c r="I26" s="81"/>
      <c r="J26" s="81"/>
      <c r="K26" s="81"/>
      <c r="L26" s="81"/>
      <c r="M26" s="82"/>
      <c r="N26" s="82"/>
    </row>
    <row r="27" spans="1:49" ht="14.25" customHeight="1" x14ac:dyDescent="0.25">
      <c r="A27" s="211" t="s">
        <v>94</v>
      </c>
      <c r="B27" s="212"/>
      <c r="C27" s="83" t="s">
        <v>95</v>
      </c>
      <c r="D27" s="83" t="s">
        <v>96</v>
      </c>
      <c r="E27" s="81"/>
      <c r="F27" s="81"/>
      <c r="G27" s="81"/>
      <c r="H27" s="81"/>
      <c r="I27" s="81"/>
      <c r="J27" s="81"/>
      <c r="K27" s="81"/>
      <c r="L27" s="81"/>
      <c r="M27" s="82"/>
      <c r="N27" s="82"/>
    </row>
    <row r="28" spans="1:49" ht="14.25" customHeight="1" x14ac:dyDescent="0.25">
      <c r="A28" s="213" t="s">
        <v>0</v>
      </c>
      <c r="B28" s="212"/>
      <c r="C28" s="214" t="s">
        <v>0</v>
      </c>
      <c r="D28" s="212"/>
      <c r="E28" s="81"/>
      <c r="F28" s="81"/>
      <c r="G28" s="81"/>
      <c r="H28" s="81"/>
      <c r="I28" s="81"/>
      <c r="J28" s="81"/>
      <c r="K28" s="81"/>
      <c r="L28" s="81"/>
      <c r="M28" s="82"/>
      <c r="N28" s="82"/>
    </row>
    <row r="29" spans="1:49" ht="14.25" customHeight="1" x14ac:dyDescent="0.25">
      <c r="A29" s="213" t="s">
        <v>1</v>
      </c>
      <c r="B29" s="212"/>
      <c r="C29" s="214" t="s">
        <v>1</v>
      </c>
      <c r="D29" s="212"/>
      <c r="E29" s="81"/>
      <c r="F29" s="81"/>
      <c r="G29" s="81"/>
      <c r="H29" s="81"/>
      <c r="I29" s="81"/>
      <c r="J29" s="81"/>
      <c r="K29" s="81"/>
      <c r="L29" s="81"/>
      <c r="M29" s="82"/>
      <c r="N29" s="82"/>
    </row>
    <row r="30" spans="1:49" ht="14.25" customHeight="1" x14ac:dyDescent="0.25">
      <c r="A30" s="213" t="s">
        <v>2</v>
      </c>
      <c r="B30" s="212"/>
      <c r="C30" s="84" t="s">
        <v>97</v>
      </c>
      <c r="D30" s="225" t="s">
        <v>98</v>
      </c>
      <c r="E30" s="86"/>
      <c r="F30" s="81"/>
      <c r="G30" s="81"/>
      <c r="H30" s="81"/>
      <c r="I30" s="81"/>
      <c r="J30" s="81"/>
      <c r="K30" s="81"/>
      <c r="L30" s="81"/>
      <c r="M30" s="82"/>
      <c r="N30" s="82"/>
    </row>
    <row r="31" spans="1:49" ht="14.25" customHeight="1" x14ac:dyDescent="0.25">
      <c r="A31" s="213" t="s">
        <v>3</v>
      </c>
      <c r="B31" s="212"/>
      <c r="C31" s="214" t="s">
        <v>99</v>
      </c>
      <c r="D31" s="212"/>
      <c r="E31" s="81"/>
      <c r="F31" s="81"/>
      <c r="G31" s="81"/>
      <c r="H31" s="81"/>
      <c r="I31" s="81"/>
      <c r="J31" s="81"/>
      <c r="K31" s="81"/>
      <c r="L31" s="81"/>
      <c r="M31" s="82"/>
      <c r="N31" s="82"/>
    </row>
    <row r="32" spans="1:49" ht="14.25" customHeight="1" x14ac:dyDescent="0.25">
      <c r="A32" s="213" t="s">
        <v>4</v>
      </c>
      <c r="B32" s="212"/>
      <c r="C32" s="214" t="s">
        <v>100</v>
      </c>
      <c r="D32" s="212"/>
      <c r="E32" s="81"/>
      <c r="F32" s="81"/>
      <c r="G32" s="81"/>
      <c r="H32" s="81"/>
      <c r="I32" s="81"/>
      <c r="J32" s="81"/>
      <c r="K32" s="81"/>
      <c r="L32" s="81"/>
      <c r="M32" s="82"/>
      <c r="N32" s="82"/>
    </row>
    <row r="33" spans="1:14" ht="14.25" customHeight="1" x14ac:dyDescent="0.25">
      <c r="A33" s="213" t="s">
        <v>5</v>
      </c>
      <c r="B33" s="212"/>
      <c r="C33" s="215" t="s">
        <v>101</v>
      </c>
      <c r="D33" s="212"/>
      <c r="E33" s="81"/>
      <c r="F33" s="81"/>
      <c r="G33" s="81"/>
      <c r="H33" s="81"/>
      <c r="I33" s="81"/>
      <c r="J33" s="81"/>
      <c r="K33" s="81"/>
      <c r="L33" s="81"/>
      <c r="M33" s="82"/>
      <c r="N33" s="82"/>
    </row>
    <row r="34" spans="1:14" ht="14.25" customHeight="1" x14ac:dyDescent="0.25">
      <c r="A34" s="213" t="s">
        <v>6</v>
      </c>
      <c r="B34" s="212"/>
      <c r="C34" s="214" t="s">
        <v>102</v>
      </c>
      <c r="D34" s="212"/>
      <c r="E34" s="81"/>
      <c r="F34" s="81"/>
      <c r="G34" s="81"/>
      <c r="H34" s="81"/>
      <c r="I34" s="81"/>
      <c r="J34" s="81"/>
      <c r="K34" s="81"/>
      <c r="L34" s="81"/>
      <c r="M34" s="82"/>
      <c r="N34" s="82"/>
    </row>
    <row r="35" spans="1:14" ht="14.25" customHeight="1" x14ac:dyDescent="0.25">
      <c r="A35" s="213" t="s">
        <v>7</v>
      </c>
      <c r="B35" s="212"/>
      <c r="C35" s="84" t="s">
        <v>103</v>
      </c>
      <c r="D35" s="85" t="s">
        <v>104</v>
      </c>
      <c r="E35" s="86"/>
      <c r="F35" s="81"/>
      <c r="G35" s="81"/>
      <c r="H35" s="81"/>
      <c r="I35" s="81"/>
      <c r="J35" s="81"/>
      <c r="K35" s="81"/>
      <c r="L35" s="81"/>
      <c r="M35" s="82"/>
      <c r="N35" s="82"/>
    </row>
    <row r="36" spans="1:14" ht="14.25" customHeight="1" x14ac:dyDescent="0.25">
      <c r="A36" s="213" t="s">
        <v>8</v>
      </c>
      <c r="B36" s="212"/>
      <c r="C36" s="84" t="s">
        <v>105</v>
      </c>
      <c r="D36" s="85" t="s">
        <v>106</v>
      </c>
      <c r="E36" s="86"/>
      <c r="F36" s="81"/>
      <c r="G36" s="81"/>
      <c r="H36" s="81"/>
      <c r="I36" s="81"/>
      <c r="J36" s="81"/>
      <c r="K36" s="81"/>
      <c r="L36" s="81"/>
      <c r="M36" s="82"/>
      <c r="N36" s="82"/>
    </row>
    <row r="37" spans="1:14" ht="14.25" customHeight="1" x14ac:dyDescent="0.25">
      <c r="A37" s="213" t="s">
        <v>9</v>
      </c>
      <c r="B37" s="212"/>
      <c r="C37" s="84" t="s">
        <v>107</v>
      </c>
      <c r="D37" s="84" t="s">
        <v>108</v>
      </c>
      <c r="E37" s="86"/>
      <c r="F37" s="81"/>
      <c r="G37" s="81"/>
      <c r="H37" s="81"/>
      <c r="I37" s="81"/>
      <c r="J37" s="81"/>
      <c r="K37" s="81"/>
      <c r="L37" s="81"/>
      <c r="M37" s="82"/>
      <c r="N37" s="82"/>
    </row>
    <row r="38" spans="1:14" ht="14.25" customHeight="1" x14ac:dyDescent="0.25">
      <c r="A38" s="213" t="s">
        <v>10</v>
      </c>
      <c r="B38" s="212"/>
      <c r="C38" s="84" t="s">
        <v>107</v>
      </c>
      <c r="D38" s="84" t="s">
        <v>108</v>
      </c>
      <c r="E38" s="86"/>
      <c r="F38" s="81"/>
      <c r="G38" s="81"/>
      <c r="H38" s="81"/>
      <c r="I38" s="81"/>
      <c r="J38" s="81"/>
      <c r="K38" s="81"/>
      <c r="L38" s="81"/>
      <c r="M38" s="82"/>
      <c r="N38" s="82"/>
    </row>
    <row r="39" spans="1:14" ht="14.25" customHeight="1" x14ac:dyDescent="0.25">
      <c r="A39" s="213" t="s">
        <v>11</v>
      </c>
      <c r="B39" s="212"/>
      <c r="C39" s="214" t="s">
        <v>109</v>
      </c>
      <c r="D39" s="212"/>
      <c r="E39" s="81"/>
      <c r="F39" s="81"/>
      <c r="G39" s="81"/>
      <c r="H39" s="81"/>
      <c r="I39" s="81"/>
      <c r="J39" s="81"/>
      <c r="K39" s="81"/>
      <c r="L39" s="81"/>
      <c r="M39" s="82"/>
      <c r="N39" s="82"/>
    </row>
    <row r="40" spans="1:14" ht="14.25" customHeight="1" x14ac:dyDescent="0.25">
      <c r="A40" s="213" t="s">
        <v>110</v>
      </c>
      <c r="B40" s="212"/>
      <c r="C40" s="84" t="s">
        <v>1</v>
      </c>
      <c r="D40" s="84" t="s">
        <v>111</v>
      </c>
      <c r="E40" s="81"/>
      <c r="F40" s="81"/>
      <c r="G40" s="81"/>
      <c r="H40" s="81"/>
      <c r="I40" s="81"/>
      <c r="J40" s="81"/>
      <c r="K40" s="81"/>
      <c r="L40" s="81"/>
      <c r="M40" s="82"/>
      <c r="N40" s="82"/>
    </row>
    <row r="41" spans="1:14" ht="28.5" customHeight="1" x14ac:dyDescent="0.25">
      <c r="A41" s="213" t="s">
        <v>112</v>
      </c>
      <c r="B41" s="212"/>
      <c r="C41" s="84" t="s">
        <v>113</v>
      </c>
      <c r="D41" s="87" t="s">
        <v>114</v>
      </c>
      <c r="E41" s="81"/>
      <c r="F41" s="81"/>
      <c r="G41" s="81"/>
      <c r="H41" s="81"/>
      <c r="I41" s="81"/>
      <c r="J41" s="81"/>
      <c r="K41" s="81"/>
      <c r="L41" s="81"/>
      <c r="M41" s="82"/>
      <c r="N41" s="82"/>
    </row>
    <row r="42" spans="1:14" ht="27" customHeight="1" x14ac:dyDescent="0.25">
      <c r="A42" s="213" t="s">
        <v>115</v>
      </c>
      <c r="B42" s="212"/>
      <c r="C42" s="84" t="s">
        <v>113</v>
      </c>
      <c r="D42" s="87" t="s">
        <v>116</v>
      </c>
      <c r="E42" s="81"/>
      <c r="F42" s="81"/>
      <c r="G42" s="81"/>
      <c r="H42" s="81"/>
      <c r="I42" s="81"/>
      <c r="J42" s="81"/>
      <c r="K42" s="81"/>
      <c r="L42" s="81"/>
      <c r="M42" s="82"/>
      <c r="N42" s="82"/>
    </row>
    <row r="43" spans="1:14" ht="24" customHeight="1" x14ac:dyDescent="0.25">
      <c r="A43" s="213" t="s">
        <v>117</v>
      </c>
      <c r="B43" s="212"/>
      <c r="C43" s="84" t="s">
        <v>113</v>
      </c>
      <c r="D43" s="87" t="s">
        <v>118</v>
      </c>
      <c r="E43" s="81"/>
      <c r="F43" s="81"/>
      <c r="G43" s="81"/>
      <c r="H43" s="81"/>
      <c r="I43" s="81"/>
      <c r="J43" s="81"/>
      <c r="K43" s="81"/>
      <c r="L43" s="81"/>
      <c r="M43" s="82"/>
      <c r="N43" s="82"/>
    </row>
    <row r="44" spans="1:14" ht="25.5" customHeight="1" x14ac:dyDescent="0.25">
      <c r="A44" s="213" t="s">
        <v>119</v>
      </c>
      <c r="B44" s="212"/>
      <c r="C44" s="84" t="s">
        <v>113</v>
      </c>
      <c r="D44" s="87" t="s">
        <v>120</v>
      </c>
      <c r="E44" s="81"/>
      <c r="F44" s="81"/>
      <c r="G44" s="81"/>
      <c r="H44" s="81"/>
      <c r="I44" s="81"/>
      <c r="J44" s="81"/>
      <c r="K44" s="81"/>
      <c r="L44" s="81"/>
      <c r="M44" s="82"/>
      <c r="N44" s="82"/>
    </row>
    <row r="45" spans="1:14" ht="24" customHeight="1" x14ac:dyDescent="0.25">
      <c r="A45" s="227" t="s">
        <v>121</v>
      </c>
      <c r="B45" s="228"/>
      <c r="C45" s="84" t="s">
        <v>113</v>
      </c>
      <c r="D45" s="84" t="s">
        <v>122</v>
      </c>
      <c r="E45" s="81"/>
      <c r="F45" s="81"/>
      <c r="G45" s="81"/>
      <c r="H45" s="81"/>
      <c r="I45" s="81"/>
      <c r="J45" s="81"/>
      <c r="K45" s="81"/>
      <c r="L45" s="81"/>
      <c r="M45" s="82"/>
      <c r="N45" s="82"/>
    </row>
    <row r="46" spans="1:14" ht="27" customHeight="1" x14ac:dyDescent="0.25">
      <c r="A46" s="88" t="s">
        <v>123</v>
      </c>
      <c r="B46" s="88"/>
      <c r="C46" s="84" t="s">
        <v>113</v>
      </c>
      <c r="D46" s="87" t="s">
        <v>124</v>
      </c>
      <c r="E46" s="81"/>
      <c r="F46" s="81"/>
      <c r="G46" s="81"/>
      <c r="H46" s="81"/>
      <c r="I46" s="81"/>
      <c r="J46" s="81"/>
      <c r="K46" s="81"/>
      <c r="L46" s="81"/>
      <c r="M46" s="82"/>
      <c r="N46" s="82"/>
    </row>
    <row r="47" spans="1:14" ht="36" customHeight="1" x14ac:dyDescent="0.25">
      <c r="A47" s="213" t="s">
        <v>125</v>
      </c>
      <c r="B47" s="212"/>
      <c r="C47" s="84" t="s">
        <v>1</v>
      </c>
      <c r="D47" s="87" t="s">
        <v>126</v>
      </c>
      <c r="E47" s="81"/>
      <c r="F47" s="81"/>
      <c r="G47" s="81"/>
      <c r="H47" s="81"/>
      <c r="I47" s="81"/>
      <c r="J47" s="81"/>
      <c r="K47" s="81"/>
      <c r="L47" s="81"/>
      <c r="M47" s="82"/>
      <c r="N47" s="82"/>
    </row>
    <row r="48" spans="1:14" ht="26.25" customHeight="1" x14ac:dyDescent="0.25">
      <c r="A48" s="213" t="s">
        <v>127</v>
      </c>
      <c r="B48" s="212"/>
      <c r="C48" s="84" t="s">
        <v>113</v>
      </c>
      <c r="D48" s="87" t="s">
        <v>128</v>
      </c>
      <c r="E48" s="81"/>
      <c r="F48" s="81"/>
      <c r="G48" s="81"/>
      <c r="H48" s="81"/>
      <c r="I48" s="81"/>
      <c r="J48" s="81"/>
      <c r="K48" s="81"/>
      <c r="L48" s="81"/>
      <c r="M48" s="82"/>
      <c r="N48" s="82"/>
    </row>
    <row r="49" spans="1:14" ht="27.75" customHeight="1" x14ac:dyDescent="0.25">
      <c r="A49" s="213" t="s">
        <v>129</v>
      </c>
      <c r="B49" s="212"/>
      <c r="C49" s="84" t="s">
        <v>113</v>
      </c>
      <c r="D49" s="87" t="s">
        <v>130</v>
      </c>
      <c r="E49" s="81"/>
      <c r="F49" s="81"/>
      <c r="G49" s="81"/>
      <c r="H49" s="81"/>
      <c r="I49" s="81"/>
      <c r="J49" s="81"/>
      <c r="K49" s="81"/>
      <c r="L49" s="81"/>
      <c r="M49" s="82"/>
      <c r="N49" s="82"/>
    </row>
    <row r="50" spans="1:14" ht="27" customHeight="1" x14ac:dyDescent="0.25">
      <c r="A50" s="213" t="s">
        <v>131</v>
      </c>
      <c r="B50" s="212"/>
      <c r="C50" s="84" t="s">
        <v>113</v>
      </c>
      <c r="D50" s="87" t="s">
        <v>130</v>
      </c>
      <c r="E50" s="81"/>
      <c r="F50" s="81"/>
      <c r="G50" s="81"/>
      <c r="H50" s="81"/>
      <c r="I50" s="81"/>
      <c r="J50" s="81"/>
      <c r="K50" s="81"/>
      <c r="L50" s="81"/>
      <c r="M50" s="82"/>
      <c r="N50" s="82"/>
    </row>
    <row r="51" spans="1:14" ht="25.5" customHeight="1" x14ac:dyDescent="0.25">
      <c r="A51" s="218" t="s">
        <v>132</v>
      </c>
      <c r="B51" s="226"/>
      <c r="C51" s="84" t="s">
        <v>113</v>
      </c>
      <c r="D51" s="87" t="s">
        <v>133</v>
      </c>
      <c r="E51" s="81"/>
      <c r="F51" s="81"/>
      <c r="G51" s="81"/>
      <c r="H51" s="81"/>
      <c r="I51" s="81"/>
      <c r="J51" s="81"/>
      <c r="K51" s="81"/>
      <c r="L51" s="81"/>
      <c r="M51" s="82"/>
      <c r="N51" s="82"/>
    </row>
    <row r="52" spans="1:14" ht="24.75" x14ac:dyDescent="0.25">
      <c r="A52" s="213" t="s">
        <v>134</v>
      </c>
      <c r="B52" s="212"/>
      <c r="C52" s="84" t="s">
        <v>1</v>
      </c>
      <c r="D52" s="87" t="s">
        <v>135</v>
      </c>
      <c r="E52" s="81"/>
      <c r="F52" s="81"/>
      <c r="G52" s="81"/>
      <c r="H52" s="81"/>
      <c r="I52" s="81"/>
      <c r="J52" s="81"/>
      <c r="K52" s="81"/>
      <c r="L52" s="81"/>
      <c r="M52" s="82"/>
      <c r="N52" s="82"/>
    </row>
    <row r="53" spans="1:14" ht="24.75" x14ac:dyDescent="0.25">
      <c r="A53" s="213" t="s">
        <v>136</v>
      </c>
      <c r="B53" s="212"/>
      <c r="C53" s="84" t="s">
        <v>1</v>
      </c>
      <c r="D53" s="87" t="s">
        <v>137</v>
      </c>
      <c r="E53" s="81"/>
      <c r="F53" s="81"/>
      <c r="G53" s="81"/>
      <c r="H53" s="81"/>
      <c r="I53" s="82"/>
      <c r="J53" s="81"/>
      <c r="K53" s="81"/>
      <c r="L53" s="81"/>
      <c r="M53" s="82"/>
      <c r="N53" s="82"/>
    </row>
    <row r="54" spans="1:14" ht="23.25" customHeight="1" x14ac:dyDescent="0.25">
      <c r="A54" s="229" t="s">
        <v>138</v>
      </c>
      <c r="B54" s="230"/>
      <c r="C54" s="89" t="s">
        <v>139</v>
      </c>
      <c r="D54" s="89" t="s">
        <v>140</v>
      </c>
      <c r="E54" s="81"/>
      <c r="F54" s="81"/>
      <c r="G54" s="81"/>
      <c r="H54" s="81"/>
      <c r="I54" s="81"/>
      <c r="J54" s="81"/>
      <c r="K54" s="81"/>
      <c r="L54" s="81"/>
      <c r="M54" s="82"/>
      <c r="N54" s="82"/>
    </row>
    <row r="55" spans="1:14" ht="14.25" customHeight="1" x14ac:dyDescent="0.25">
      <c r="A55" s="213" t="s">
        <v>141</v>
      </c>
      <c r="B55" s="212"/>
      <c r="C55" s="90"/>
      <c r="D55" s="84" t="s">
        <v>142</v>
      </c>
      <c r="E55" s="91"/>
      <c r="F55" s="91"/>
      <c r="G55" s="91"/>
      <c r="H55" s="91"/>
      <c r="I55" s="91"/>
      <c r="J55" s="91"/>
      <c r="K55" s="91"/>
      <c r="L55" s="91"/>
    </row>
    <row r="56" spans="1:14" ht="14.25" customHeight="1" x14ac:dyDescent="0.25">
      <c r="A56" s="216" t="s">
        <v>143</v>
      </c>
      <c r="B56" s="212"/>
      <c r="C56" s="90"/>
      <c r="D56" s="84" t="s">
        <v>144</v>
      </c>
    </row>
    <row r="57" spans="1:14" ht="14.25" customHeight="1" x14ac:dyDescent="0.25">
      <c r="A57" s="216" t="s">
        <v>145</v>
      </c>
      <c r="B57" s="212"/>
      <c r="C57" s="90"/>
      <c r="D57" s="84" t="s">
        <v>146</v>
      </c>
    </row>
    <row r="58" spans="1:14" ht="14.25" customHeight="1" x14ac:dyDescent="0.25">
      <c r="A58" s="216" t="s">
        <v>147</v>
      </c>
      <c r="B58" s="212"/>
      <c r="C58" s="90"/>
      <c r="D58" s="84" t="s">
        <v>148</v>
      </c>
    </row>
    <row r="59" spans="1:14" ht="14.25" customHeight="1" x14ac:dyDescent="0.25">
      <c r="A59" s="88" t="s">
        <v>149</v>
      </c>
      <c r="B59" s="90"/>
      <c r="C59" s="90"/>
      <c r="D59" s="84" t="s">
        <v>150</v>
      </c>
    </row>
    <row r="60" spans="1:14" ht="14.25" customHeight="1" x14ac:dyDescent="0.25"/>
    <row r="61" spans="1:14" ht="14.25" customHeight="1" x14ac:dyDescent="0.25"/>
    <row r="62" spans="1:14" ht="14.25" customHeight="1" x14ac:dyDescent="0.25"/>
    <row r="63" spans="1:14" ht="14.25" customHeight="1" x14ac:dyDescent="0.25"/>
    <row r="64" spans="1:1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</sheetData>
  <mergeCells count="40">
    <mergeCell ref="A45:B45"/>
    <mergeCell ref="A47:B47"/>
    <mergeCell ref="A55:B55"/>
    <mergeCell ref="A56:B56"/>
    <mergeCell ref="A57:B57"/>
    <mergeCell ref="A58:B58"/>
    <mergeCell ref="A48:B48"/>
    <mergeCell ref="A49:B49"/>
    <mergeCell ref="A50:B50"/>
    <mergeCell ref="A51:B51"/>
    <mergeCell ref="A52:B52"/>
    <mergeCell ref="A53:B53"/>
    <mergeCell ref="A54:B54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C39:D39"/>
    <mergeCell ref="A39:B39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31:B31"/>
    <mergeCell ref="C31:D31"/>
    <mergeCell ref="AA1:AW1"/>
    <mergeCell ref="A26:D26"/>
    <mergeCell ref="A27:B27"/>
    <mergeCell ref="A28:B28"/>
    <mergeCell ref="C28:D28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990"/>
  <sheetViews>
    <sheetView zoomScale="110" zoomScaleNormal="110" workbookViewId="0">
      <selection activeCell="G43" sqref="G43"/>
    </sheetView>
  </sheetViews>
  <sheetFormatPr defaultColWidth="14.42578125" defaultRowHeight="15" customHeight="1" x14ac:dyDescent="0.25"/>
  <cols>
    <col min="1" max="1" width="8.7109375" customWidth="1"/>
    <col min="2" max="2" width="12.5703125" customWidth="1"/>
    <col min="4" max="4" width="40.85546875" customWidth="1"/>
    <col min="5" max="6" width="13.140625" customWidth="1"/>
    <col min="7" max="7" width="12" customWidth="1"/>
    <col min="8" max="8" width="10.7109375" customWidth="1"/>
    <col min="9" max="9" width="15.85546875" customWidth="1"/>
    <col min="10" max="10" width="41.42578125" customWidth="1"/>
    <col min="11" max="11" width="43" customWidth="1"/>
    <col min="12" max="12" width="42.28515625" customWidth="1"/>
    <col min="13" max="13" width="11.85546875" customWidth="1"/>
    <col min="14" max="16" width="10.140625" customWidth="1"/>
    <col min="17" max="18" width="10.42578125" customWidth="1"/>
    <col min="19" max="19" width="11.85546875" customWidth="1"/>
    <col min="20" max="20" width="13.28515625" customWidth="1"/>
    <col min="21" max="21" width="11.28515625" customWidth="1"/>
    <col min="22" max="22" width="10.85546875" customWidth="1"/>
    <col min="23" max="23" width="11" customWidth="1"/>
    <col min="24" max="24" width="10.85546875" customWidth="1"/>
    <col min="25" max="25" width="12.28515625" customWidth="1"/>
    <col min="26" max="26" width="12.42578125" customWidth="1"/>
    <col min="27" max="27" width="8.7109375" customWidth="1"/>
    <col min="28" max="28" width="10.85546875" customWidth="1"/>
    <col min="29" max="62" width="8.7109375" customWidth="1"/>
  </cols>
  <sheetData>
    <row r="1" spans="1:62" ht="72.75" customHeight="1" x14ac:dyDescent="0.25">
      <c r="A1" s="1" t="s">
        <v>0</v>
      </c>
      <c r="B1" s="1" t="s">
        <v>1</v>
      </c>
      <c r="C1" s="1" t="s">
        <v>151</v>
      </c>
      <c r="D1" s="9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152</v>
      </c>
      <c r="J1" s="93" t="s">
        <v>9</v>
      </c>
      <c r="K1" s="94" t="s">
        <v>10</v>
      </c>
      <c r="L1" s="95" t="s">
        <v>11</v>
      </c>
      <c r="M1" s="3" t="s">
        <v>153</v>
      </c>
      <c r="N1" s="4" t="s">
        <v>13</v>
      </c>
      <c r="O1" s="96" t="s">
        <v>14</v>
      </c>
      <c r="P1" s="96" t="s">
        <v>15</v>
      </c>
      <c r="Q1" s="96" t="s">
        <v>16</v>
      </c>
      <c r="R1" s="96" t="s">
        <v>17</v>
      </c>
      <c r="S1" s="97" t="s">
        <v>18</v>
      </c>
      <c r="T1" s="7" t="s">
        <v>154</v>
      </c>
      <c r="U1" s="98" t="s">
        <v>20</v>
      </c>
      <c r="V1" s="99" t="s">
        <v>155</v>
      </c>
      <c r="W1" s="99" t="s">
        <v>22</v>
      </c>
      <c r="X1" s="99" t="s">
        <v>23</v>
      </c>
      <c r="Y1" s="100" t="s">
        <v>24</v>
      </c>
      <c r="Z1" s="101" t="s">
        <v>25</v>
      </c>
      <c r="AA1" s="102" t="s">
        <v>11</v>
      </c>
      <c r="AB1" s="206" t="s">
        <v>156</v>
      </c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8"/>
      <c r="BH1" s="103"/>
      <c r="BI1" s="103"/>
      <c r="BJ1" s="103"/>
    </row>
    <row r="2" spans="1:62" ht="26.25" customHeight="1" x14ac:dyDescent="0.25">
      <c r="A2" s="104">
        <v>2021</v>
      </c>
      <c r="B2" s="105">
        <v>44271</v>
      </c>
      <c r="C2" s="106" t="s">
        <v>157</v>
      </c>
      <c r="D2" s="107" t="s">
        <v>158</v>
      </c>
      <c r="E2" s="106" t="s">
        <v>29</v>
      </c>
      <c r="F2" s="106" t="s">
        <v>30</v>
      </c>
      <c r="G2" s="106" t="s">
        <v>43</v>
      </c>
      <c r="H2" s="106">
        <v>490</v>
      </c>
      <c r="I2" s="106" t="s">
        <v>159</v>
      </c>
      <c r="J2" s="106">
        <v>24.510809999999999</v>
      </c>
      <c r="K2" s="106">
        <v>-81.569490000000002</v>
      </c>
      <c r="L2" s="108"/>
      <c r="M2" s="109">
        <v>44301</v>
      </c>
      <c r="N2" s="110">
        <v>0.99</v>
      </c>
      <c r="O2" s="111">
        <v>8.0000000000000002E-3</v>
      </c>
      <c r="P2" s="111">
        <v>2E-3</v>
      </c>
      <c r="Q2" s="112">
        <v>1</v>
      </c>
      <c r="R2" s="112">
        <v>0.99</v>
      </c>
      <c r="S2" s="113"/>
      <c r="T2" s="114">
        <v>44603</v>
      </c>
      <c r="U2" s="21">
        <v>0.92700000000000005</v>
      </c>
      <c r="V2" s="21">
        <v>7.0999999999999994E-2</v>
      </c>
      <c r="W2" s="21">
        <v>2E-3</v>
      </c>
      <c r="X2" s="21">
        <v>0.94899999999999995</v>
      </c>
      <c r="Y2" s="115"/>
      <c r="Z2" s="115"/>
      <c r="AA2" s="115"/>
      <c r="AB2" s="116" t="s">
        <v>160</v>
      </c>
      <c r="AC2" s="117" t="s">
        <v>161</v>
      </c>
      <c r="AD2" s="117" t="s">
        <v>162</v>
      </c>
      <c r="AE2" s="117" t="s">
        <v>163</v>
      </c>
      <c r="AF2" s="117" t="s">
        <v>164</v>
      </c>
      <c r="AG2" s="117" t="s">
        <v>165</v>
      </c>
      <c r="AH2" s="117" t="s">
        <v>166</v>
      </c>
      <c r="AI2" s="117" t="s">
        <v>167</v>
      </c>
      <c r="AJ2" s="117"/>
      <c r="AK2" s="117"/>
      <c r="AL2" s="117"/>
      <c r="AM2" s="117"/>
      <c r="AN2" s="118"/>
      <c r="AO2" s="118"/>
      <c r="AP2" s="118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</row>
    <row r="3" spans="1:62" ht="14.25" customHeight="1" x14ac:dyDescent="0.25">
      <c r="A3" s="66">
        <v>2021</v>
      </c>
      <c r="B3" s="119">
        <v>44294</v>
      </c>
      <c r="C3" s="68" t="s">
        <v>168</v>
      </c>
      <c r="D3" s="68" t="s">
        <v>169</v>
      </c>
      <c r="E3" s="68" t="s">
        <v>170</v>
      </c>
      <c r="F3" s="68" t="s">
        <v>42</v>
      </c>
      <c r="G3" s="68" t="s">
        <v>43</v>
      </c>
      <c r="H3" s="68">
        <v>216</v>
      </c>
      <c r="I3" s="68" t="s">
        <v>171</v>
      </c>
      <c r="J3" s="120" t="s">
        <v>172</v>
      </c>
      <c r="K3" s="121" t="s">
        <v>173</v>
      </c>
      <c r="L3" s="122" t="s">
        <v>174</v>
      </c>
      <c r="M3" s="42">
        <v>44344</v>
      </c>
      <c r="N3" s="58">
        <v>0.95399999999999996</v>
      </c>
      <c r="O3" s="58">
        <v>1.9E-2</v>
      </c>
      <c r="P3" s="58">
        <v>2.8000000000000001E-2</v>
      </c>
      <c r="Q3" s="123"/>
      <c r="R3" s="123"/>
      <c r="S3" s="124"/>
      <c r="T3" s="125">
        <v>44799</v>
      </c>
      <c r="U3" s="126">
        <v>0.53169999999999995</v>
      </c>
      <c r="V3" s="126">
        <v>0.46829999999999999</v>
      </c>
      <c r="W3" s="126">
        <v>0</v>
      </c>
      <c r="X3" s="126">
        <v>0.53169999999999995</v>
      </c>
      <c r="Y3" s="48"/>
      <c r="Z3" s="48"/>
      <c r="AA3" s="48"/>
      <c r="AB3" s="127" t="s">
        <v>175</v>
      </c>
      <c r="AC3" s="128" t="s">
        <v>176</v>
      </c>
      <c r="AD3" s="128" t="s">
        <v>160</v>
      </c>
      <c r="AE3" s="128"/>
      <c r="AF3" s="128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</row>
    <row r="4" spans="1:62" ht="14.25" customHeight="1" x14ac:dyDescent="0.25">
      <c r="A4" s="66">
        <v>2021</v>
      </c>
      <c r="B4" s="67">
        <v>44329</v>
      </c>
      <c r="C4" s="68" t="s">
        <v>177</v>
      </c>
      <c r="D4" s="68" t="s">
        <v>178</v>
      </c>
      <c r="E4" s="68" t="s">
        <v>170</v>
      </c>
      <c r="F4" s="68" t="s">
        <v>42</v>
      </c>
      <c r="G4" s="68" t="s">
        <v>43</v>
      </c>
      <c r="H4" s="68">
        <v>216</v>
      </c>
      <c r="I4" s="68" t="s">
        <v>179</v>
      </c>
      <c r="J4" s="120" t="s">
        <v>180</v>
      </c>
      <c r="K4" s="121" t="s">
        <v>181</v>
      </c>
      <c r="L4" s="122" t="s">
        <v>182</v>
      </c>
      <c r="M4" s="42">
        <v>44368</v>
      </c>
      <c r="N4" s="43">
        <v>0.94899999999999995</v>
      </c>
      <c r="O4" s="43">
        <v>5.0999999999999997E-2</v>
      </c>
      <c r="P4" s="43">
        <v>0</v>
      </c>
      <c r="Q4" s="123"/>
      <c r="R4" s="123"/>
      <c r="S4" s="124"/>
      <c r="T4" s="125">
        <v>44797</v>
      </c>
      <c r="U4" s="126">
        <v>0.64690000000000003</v>
      </c>
      <c r="V4" s="126">
        <v>0.35310000000000002</v>
      </c>
      <c r="W4" s="126">
        <v>0</v>
      </c>
      <c r="X4" s="126">
        <v>0.64690000000000003</v>
      </c>
      <c r="Y4" s="48"/>
      <c r="Z4" s="48"/>
      <c r="AA4" s="48"/>
      <c r="AB4" s="127" t="s">
        <v>175</v>
      </c>
      <c r="AC4" s="128" t="s">
        <v>176</v>
      </c>
      <c r="AD4" s="128" t="s">
        <v>160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</row>
    <row r="5" spans="1:62" ht="14.25" customHeight="1" x14ac:dyDescent="0.25">
      <c r="A5" s="66">
        <v>2021</v>
      </c>
      <c r="B5" s="67">
        <v>44359</v>
      </c>
      <c r="C5" s="68" t="s">
        <v>183</v>
      </c>
      <c r="D5" s="68" t="s">
        <v>184</v>
      </c>
      <c r="E5" s="68" t="s">
        <v>185</v>
      </c>
      <c r="F5" s="68" t="s">
        <v>186</v>
      </c>
      <c r="G5" s="68" t="s">
        <v>43</v>
      </c>
      <c r="H5" s="68">
        <v>50</v>
      </c>
      <c r="I5" s="68" t="s">
        <v>171</v>
      </c>
      <c r="J5" s="121"/>
      <c r="K5" s="121"/>
      <c r="L5" s="129"/>
      <c r="M5" s="42">
        <v>44393</v>
      </c>
      <c r="N5" s="44">
        <v>0.92</v>
      </c>
      <c r="O5" s="44">
        <v>0</v>
      </c>
      <c r="P5" s="44">
        <v>0.08</v>
      </c>
      <c r="Q5" s="43">
        <v>1</v>
      </c>
      <c r="R5" s="43">
        <v>1</v>
      </c>
      <c r="S5" s="124"/>
      <c r="T5" s="125">
        <v>44720</v>
      </c>
      <c r="U5" s="126">
        <v>0.94</v>
      </c>
      <c r="V5" s="126">
        <v>0</v>
      </c>
      <c r="W5" s="126">
        <v>0.06</v>
      </c>
      <c r="X5" s="126">
        <v>0.94</v>
      </c>
      <c r="Y5" s="48"/>
      <c r="Z5" s="48"/>
      <c r="AA5" s="48"/>
      <c r="AB5" s="127" t="s">
        <v>187</v>
      </c>
      <c r="AC5" s="128" t="s">
        <v>188</v>
      </c>
      <c r="AD5" s="128" t="s">
        <v>189</v>
      </c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</row>
    <row r="6" spans="1:62" ht="14.25" customHeight="1" x14ac:dyDescent="0.25">
      <c r="A6" s="66">
        <v>2021</v>
      </c>
      <c r="B6" s="67">
        <v>44376</v>
      </c>
      <c r="C6" s="68" t="s">
        <v>190</v>
      </c>
      <c r="D6" s="68" t="s">
        <v>191</v>
      </c>
      <c r="E6" s="68" t="s">
        <v>29</v>
      </c>
      <c r="F6" s="68" t="s">
        <v>30</v>
      </c>
      <c r="G6" s="68" t="s">
        <v>43</v>
      </c>
      <c r="H6" s="68">
        <v>500</v>
      </c>
      <c r="I6" s="68" t="s">
        <v>192</v>
      </c>
      <c r="J6" s="121">
        <v>24.474150000000002</v>
      </c>
      <c r="K6" s="130">
        <v>-81.742679999999993</v>
      </c>
      <c r="L6" s="122"/>
      <c r="M6" s="42">
        <v>44400</v>
      </c>
      <c r="N6" s="43">
        <v>0.9</v>
      </c>
      <c r="O6" s="43">
        <v>0.1</v>
      </c>
      <c r="P6" s="43">
        <v>0</v>
      </c>
      <c r="Q6" s="43">
        <v>0.98</v>
      </c>
      <c r="R6" s="43">
        <v>0.98</v>
      </c>
      <c r="S6" s="124"/>
      <c r="T6" s="131">
        <v>44762</v>
      </c>
      <c r="U6" s="72">
        <v>0.61</v>
      </c>
      <c r="V6" s="72">
        <v>0.39</v>
      </c>
      <c r="W6" s="72">
        <v>0</v>
      </c>
      <c r="X6" s="72">
        <v>0.82</v>
      </c>
      <c r="Y6" s="48"/>
      <c r="Z6" s="48"/>
      <c r="AA6" s="48"/>
      <c r="AB6" s="127" t="s">
        <v>167</v>
      </c>
      <c r="AC6" s="128" t="s">
        <v>176</v>
      </c>
      <c r="AD6" s="128" t="s">
        <v>193</v>
      </c>
      <c r="AE6" s="128" t="s">
        <v>165</v>
      </c>
      <c r="AF6" s="128" t="s">
        <v>194</v>
      </c>
      <c r="AG6" s="128" t="s">
        <v>195</v>
      </c>
      <c r="AH6" s="128" t="s">
        <v>175</v>
      </c>
      <c r="AI6" s="128" t="s">
        <v>196</v>
      </c>
      <c r="AJ6" s="128" t="s">
        <v>197</v>
      </c>
      <c r="AK6" s="128" t="s">
        <v>198</v>
      </c>
      <c r="AL6" s="128" t="s">
        <v>199</v>
      </c>
      <c r="AM6" s="128" t="s">
        <v>166</v>
      </c>
      <c r="AN6" s="128" t="s">
        <v>200</v>
      </c>
      <c r="AO6" s="128" t="s">
        <v>188</v>
      </c>
      <c r="AP6" s="128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</row>
    <row r="7" spans="1:62" ht="14.25" customHeight="1" x14ac:dyDescent="0.25">
      <c r="A7" s="66">
        <v>2021</v>
      </c>
      <c r="B7" s="67">
        <v>44399</v>
      </c>
      <c r="C7" s="68" t="s">
        <v>201</v>
      </c>
      <c r="D7" s="68" t="s">
        <v>202</v>
      </c>
      <c r="E7" s="68" t="s">
        <v>29</v>
      </c>
      <c r="F7" s="68" t="s">
        <v>30</v>
      </c>
      <c r="G7" s="68" t="s">
        <v>43</v>
      </c>
      <c r="H7" s="68">
        <v>405</v>
      </c>
      <c r="I7" s="68" t="s">
        <v>203</v>
      </c>
      <c r="J7" s="70">
        <v>24.4451</v>
      </c>
      <c r="K7" s="40">
        <v>-81.927000000000007</v>
      </c>
      <c r="L7" s="122"/>
      <c r="M7" s="42">
        <v>44438</v>
      </c>
      <c r="N7" s="43">
        <v>0.78800000000000003</v>
      </c>
      <c r="O7" s="43">
        <v>0.21199999999999999</v>
      </c>
      <c r="P7" s="43">
        <v>0</v>
      </c>
      <c r="Q7" s="43">
        <v>0.91400000000000003</v>
      </c>
      <c r="R7" s="43">
        <v>0.877</v>
      </c>
      <c r="S7" s="124"/>
      <c r="T7" s="131">
        <v>44826</v>
      </c>
      <c r="U7" s="72">
        <v>0.25700000000000001</v>
      </c>
      <c r="V7" s="72">
        <v>0.74299999999999999</v>
      </c>
      <c r="W7" s="72">
        <v>0</v>
      </c>
      <c r="X7" s="72">
        <v>0.51900000000000002</v>
      </c>
      <c r="Y7" s="48"/>
      <c r="Z7" s="48"/>
      <c r="AA7" s="48"/>
      <c r="AB7" s="127" t="s">
        <v>163</v>
      </c>
      <c r="AC7" s="128" t="s">
        <v>175</v>
      </c>
      <c r="AD7" s="128" t="s">
        <v>204</v>
      </c>
      <c r="AE7" s="128" t="s">
        <v>194</v>
      </c>
      <c r="AF7" s="128" t="s">
        <v>160</v>
      </c>
      <c r="AG7" s="128" t="s">
        <v>205</v>
      </c>
      <c r="AH7" s="128" t="s">
        <v>195</v>
      </c>
      <c r="AI7" s="128" t="s">
        <v>176</v>
      </c>
      <c r="AJ7" s="128" t="s">
        <v>166</v>
      </c>
      <c r="AK7" s="128" t="s">
        <v>206</v>
      </c>
      <c r="AL7" s="128" t="s">
        <v>207</v>
      </c>
      <c r="AM7" s="128" t="s">
        <v>199</v>
      </c>
      <c r="AN7" s="128" t="s">
        <v>208</v>
      </c>
      <c r="AO7" s="128" t="s">
        <v>209</v>
      </c>
      <c r="AP7" s="128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</row>
    <row r="8" spans="1:62" ht="14.25" customHeight="1" x14ac:dyDescent="0.25">
      <c r="A8" s="66">
        <v>2021</v>
      </c>
      <c r="B8" s="67">
        <v>44475</v>
      </c>
      <c r="C8" s="68" t="s">
        <v>168</v>
      </c>
      <c r="D8" s="68" t="s">
        <v>210</v>
      </c>
      <c r="E8" s="68" t="s">
        <v>29</v>
      </c>
      <c r="F8" s="68" t="s">
        <v>30</v>
      </c>
      <c r="G8" s="68" t="s">
        <v>43</v>
      </c>
      <c r="H8" s="68">
        <v>300</v>
      </c>
      <c r="I8" s="68" t="s">
        <v>211</v>
      </c>
      <c r="J8" s="68">
        <v>24.546749999999999</v>
      </c>
      <c r="K8" s="70">
        <v>-81.401889999999995</v>
      </c>
      <c r="L8" s="122"/>
      <c r="M8" s="42">
        <v>44504</v>
      </c>
      <c r="N8" s="58">
        <v>0.51700000000000002</v>
      </c>
      <c r="O8" s="58">
        <v>0.48299999999999998</v>
      </c>
      <c r="P8" s="58">
        <v>0</v>
      </c>
      <c r="Q8" s="43">
        <v>0.71699999999999997</v>
      </c>
      <c r="R8" s="43">
        <v>0.13300000000000001</v>
      </c>
      <c r="S8" s="124"/>
      <c r="T8" s="131">
        <v>44851</v>
      </c>
      <c r="U8" s="72">
        <v>1.7000000000000001E-2</v>
      </c>
      <c r="V8" s="72">
        <v>0.98299999999999998</v>
      </c>
      <c r="W8" s="72">
        <v>0</v>
      </c>
      <c r="X8" s="72">
        <v>8.3000000000000004E-2</v>
      </c>
      <c r="Y8" s="48"/>
      <c r="Z8" s="48"/>
      <c r="AA8" s="49"/>
      <c r="AB8" s="132" t="s">
        <v>175</v>
      </c>
      <c r="AC8" s="128" t="s">
        <v>176</v>
      </c>
      <c r="AD8" s="128" t="s">
        <v>167</v>
      </c>
      <c r="AE8" s="128" t="s">
        <v>166</v>
      </c>
      <c r="AF8" s="128" t="s">
        <v>200</v>
      </c>
      <c r="AG8" s="128" t="s">
        <v>160</v>
      </c>
      <c r="AH8" s="69"/>
      <c r="AI8" s="69"/>
      <c r="AJ8" s="69"/>
      <c r="AK8" s="69"/>
      <c r="AL8" s="69"/>
      <c r="AM8" s="69"/>
      <c r="AN8" s="69"/>
      <c r="AO8" s="69"/>
      <c r="AP8" s="69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</row>
    <row r="9" spans="1:62" ht="14.25" customHeight="1" x14ac:dyDescent="0.25">
      <c r="A9" s="66">
        <v>2021</v>
      </c>
      <c r="B9" s="67">
        <v>44480</v>
      </c>
      <c r="C9" s="68" t="s">
        <v>177</v>
      </c>
      <c r="D9" s="68" t="s">
        <v>212</v>
      </c>
      <c r="E9" s="68" t="s">
        <v>213</v>
      </c>
      <c r="F9" s="68" t="s">
        <v>30</v>
      </c>
      <c r="G9" s="68" t="s">
        <v>43</v>
      </c>
      <c r="H9" s="68">
        <v>300</v>
      </c>
      <c r="I9" s="68" t="s">
        <v>214</v>
      </c>
      <c r="J9" s="68">
        <v>24.625710000000002</v>
      </c>
      <c r="K9" s="40">
        <v>-81.11036</v>
      </c>
      <c r="L9" s="122"/>
      <c r="M9" s="42">
        <v>44480</v>
      </c>
      <c r="N9" s="58">
        <v>0.57299999999999995</v>
      </c>
      <c r="O9" s="58">
        <v>0.42</v>
      </c>
      <c r="P9" s="58">
        <v>7.0000000000000001E-3</v>
      </c>
      <c r="Q9" s="43">
        <v>0.83299999999999996</v>
      </c>
      <c r="R9" s="43">
        <v>0.45</v>
      </c>
      <c r="S9" s="124"/>
      <c r="T9" s="131">
        <v>44901</v>
      </c>
      <c r="U9" s="72">
        <v>3.6999999999999998E-2</v>
      </c>
      <c r="V9" s="72">
        <v>0.95699999999999996</v>
      </c>
      <c r="W9" s="72">
        <v>7.0000000000000001E-3</v>
      </c>
      <c r="X9" s="72">
        <v>0.13300000000000001</v>
      </c>
      <c r="Y9" s="48"/>
      <c r="Z9" s="48"/>
      <c r="AA9" s="49"/>
      <c r="AB9" s="132" t="s">
        <v>175</v>
      </c>
      <c r="AC9" s="128" t="s">
        <v>176</v>
      </c>
      <c r="AD9" s="128" t="s">
        <v>167</v>
      </c>
      <c r="AE9" s="128" t="s">
        <v>166</v>
      </c>
      <c r="AF9" s="128" t="s">
        <v>200</v>
      </c>
      <c r="AG9" s="128" t="s">
        <v>160</v>
      </c>
      <c r="AH9" s="69"/>
      <c r="AI9" s="69"/>
      <c r="AJ9" s="69"/>
      <c r="AK9" s="69"/>
      <c r="AL9" s="69"/>
      <c r="AM9" s="69"/>
      <c r="AN9" s="69"/>
      <c r="AO9" s="69"/>
      <c r="AP9" s="69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</row>
    <row r="10" spans="1:62" ht="14.25" customHeight="1" x14ac:dyDescent="0.25">
      <c r="A10" s="66">
        <v>2021</v>
      </c>
      <c r="B10" s="67">
        <v>44502</v>
      </c>
      <c r="C10" s="68" t="s">
        <v>66</v>
      </c>
      <c r="D10" s="68" t="s">
        <v>215</v>
      </c>
      <c r="E10" s="68" t="s">
        <v>29</v>
      </c>
      <c r="F10" s="68" t="s">
        <v>30</v>
      </c>
      <c r="G10" s="68" t="s">
        <v>43</v>
      </c>
      <c r="H10" s="68">
        <v>200</v>
      </c>
      <c r="I10" s="68" t="s">
        <v>216</v>
      </c>
      <c r="J10" s="68">
        <v>24.521799999999999</v>
      </c>
      <c r="K10" s="68">
        <v>-81.523780000000002</v>
      </c>
      <c r="L10" s="41"/>
      <c r="M10" s="42">
        <v>44537</v>
      </c>
      <c r="N10" s="43">
        <v>0.86499999999999999</v>
      </c>
      <c r="O10" s="43">
        <v>0.115</v>
      </c>
      <c r="P10" s="43">
        <v>0.02</v>
      </c>
      <c r="Q10" s="43">
        <v>0.95</v>
      </c>
      <c r="R10" s="43">
        <v>0.65</v>
      </c>
      <c r="S10" s="124"/>
      <c r="T10" s="133">
        <v>44907</v>
      </c>
      <c r="U10" s="72">
        <v>2.5000000000000001E-2</v>
      </c>
      <c r="V10" s="72">
        <v>0.95499999999999996</v>
      </c>
      <c r="W10" s="72">
        <v>0.02</v>
      </c>
      <c r="X10" s="72">
        <v>7.4999999999999997E-2</v>
      </c>
      <c r="Y10" s="134"/>
      <c r="Z10" s="134"/>
      <c r="AA10" s="135"/>
      <c r="AB10" s="132" t="s">
        <v>217</v>
      </c>
      <c r="AC10" s="128" t="s">
        <v>218</v>
      </c>
      <c r="AD10" s="128" t="s">
        <v>200</v>
      </c>
      <c r="AE10" s="128" t="s">
        <v>219</v>
      </c>
      <c r="AF10" s="128" t="s">
        <v>209</v>
      </c>
      <c r="AG10" s="128" t="s">
        <v>198</v>
      </c>
      <c r="AH10" s="128" t="s">
        <v>206</v>
      </c>
      <c r="AI10" s="128" t="s">
        <v>167</v>
      </c>
      <c r="AJ10" s="128"/>
      <c r="AK10" s="128"/>
      <c r="AL10" s="128"/>
      <c r="AM10" s="128"/>
      <c r="AN10" s="128"/>
      <c r="AO10" s="69"/>
      <c r="AP10" s="69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ht="14.25" customHeight="1" x14ac:dyDescent="0.25">
      <c r="A11" s="66">
        <v>2021</v>
      </c>
      <c r="B11" s="67">
        <v>44511</v>
      </c>
      <c r="C11" s="68" t="s">
        <v>66</v>
      </c>
      <c r="D11" s="68" t="s">
        <v>220</v>
      </c>
      <c r="E11" s="68" t="s">
        <v>29</v>
      </c>
      <c r="F11" s="68" t="s">
        <v>30</v>
      </c>
      <c r="G11" s="68" t="s">
        <v>43</v>
      </c>
      <c r="H11" s="68">
        <v>300</v>
      </c>
      <c r="I11" s="68" t="s">
        <v>221</v>
      </c>
      <c r="J11" s="68">
        <v>24.5215</v>
      </c>
      <c r="K11" s="68">
        <v>-81.523859999999999</v>
      </c>
      <c r="L11" s="41"/>
      <c r="M11" s="42">
        <v>44537</v>
      </c>
      <c r="N11" s="43">
        <v>0.83699999999999997</v>
      </c>
      <c r="O11" s="43">
        <v>0.16300000000000001</v>
      </c>
      <c r="P11" s="43">
        <v>0</v>
      </c>
      <c r="Q11" s="43">
        <v>0.93300000000000005</v>
      </c>
      <c r="R11" s="43">
        <v>0.317</v>
      </c>
      <c r="S11" s="124"/>
      <c r="T11" s="133">
        <v>44907</v>
      </c>
      <c r="U11" s="72">
        <v>0.06</v>
      </c>
      <c r="V11" s="72">
        <v>0.94</v>
      </c>
      <c r="W11" s="72">
        <v>0</v>
      </c>
      <c r="X11" s="72">
        <v>0.11700000000000001</v>
      </c>
      <c r="Y11" s="134"/>
      <c r="Z11" s="134"/>
      <c r="AA11" s="135"/>
      <c r="AB11" s="132" t="s">
        <v>200</v>
      </c>
      <c r="AC11" s="128" t="s">
        <v>222</v>
      </c>
      <c r="AD11" s="128" t="s">
        <v>166</v>
      </c>
      <c r="AE11" s="128" t="s">
        <v>175</v>
      </c>
      <c r="AF11" s="128" t="s">
        <v>223</v>
      </c>
      <c r="AG11" s="128" t="s">
        <v>160</v>
      </c>
      <c r="AH11" s="128" t="s">
        <v>224</v>
      </c>
      <c r="AI11" s="128" t="s">
        <v>225</v>
      </c>
      <c r="AJ11" s="128" t="s">
        <v>226</v>
      </c>
      <c r="AK11" s="128" t="s">
        <v>199</v>
      </c>
      <c r="AL11" s="128" t="s">
        <v>193</v>
      </c>
      <c r="AM11" s="128" t="s">
        <v>227</v>
      </c>
      <c r="AN11" s="128"/>
      <c r="AO11" s="69"/>
      <c r="AP11" s="69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</row>
    <row r="12" spans="1:62" ht="14.25" customHeight="1" x14ac:dyDescent="0.25"/>
    <row r="13" spans="1:62" ht="14.25" customHeight="1" x14ac:dyDescent="0.25">
      <c r="D13" s="136"/>
      <c r="H13" s="79"/>
    </row>
    <row r="14" spans="1:62" ht="14.25" customHeight="1" x14ac:dyDescent="0.25">
      <c r="D14" s="136"/>
      <c r="H14" s="80">
        <f>SUM(H2:H11)</f>
        <v>2977</v>
      </c>
      <c r="L14" s="137"/>
      <c r="M14" s="137"/>
    </row>
    <row r="15" spans="1:62" ht="14.25" customHeight="1" x14ac:dyDescent="0.25"/>
    <row r="16" spans="1:62" ht="14.25" customHeight="1" x14ac:dyDescent="0.25"/>
    <row r="17" spans="1:14" ht="14.25" customHeight="1" x14ac:dyDescent="0.25"/>
    <row r="18" spans="1:14" ht="14.25" customHeight="1" x14ac:dyDescent="0.25"/>
    <row r="19" spans="1:14" ht="14.25" customHeight="1" x14ac:dyDescent="0.25"/>
    <row r="20" spans="1:14" ht="14.25" customHeight="1" x14ac:dyDescent="0.25">
      <c r="A20" s="209" t="s">
        <v>93</v>
      </c>
      <c r="B20" s="210"/>
      <c r="C20" s="210"/>
      <c r="D20" s="210"/>
      <c r="E20" s="81"/>
      <c r="F20" s="81"/>
      <c r="G20" s="81"/>
      <c r="H20" s="81"/>
      <c r="I20" s="81"/>
      <c r="J20" s="81"/>
      <c r="K20" s="81"/>
      <c r="L20" s="81"/>
      <c r="M20" s="82"/>
      <c r="N20" s="82"/>
    </row>
    <row r="21" spans="1:14" ht="14.25" customHeight="1" x14ac:dyDescent="0.25">
      <c r="A21" s="211" t="s">
        <v>94</v>
      </c>
      <c r="B21" s="212"/>
      <c r="C21" s="83" t="s">
        <v>95</v>
      </c>
      <c r="D21" s="83" t="s">
        <v>96</v>
      </c>
      <c r="E21" s="81"/>
      <c r="F21" s="81"/>
      <c r="G21" s="81"/>
      <c r="H21" s="81"/>
      <c r="I21" s="81"/>
      <c r="J21" s="81"/>
      <c r="K21" s="81"/>
      <c r="L21" s="81"/>
      <c r="M21" s="82"/>
      <c r="N21" s="82"/>
    </row>
    <row r="22" spans="1:14" ht="14.25" customHeight="1" x14ac:dyDescent="0.25">
      <c r="A22" s="213" t="s">
        <v>0</v>
      </c>
      <c r="B22" s="212"/>
      <c r="C22" s="214" t="s">
        <v>0</v>
      </c>
      <c r="D22" s="212"/>
      <c r="E22" s="81"/>
      <c r="F22" s="81"/>
      <c r="G22" s="81"/>
      <c r="H22" s="81"/>
      <c r="I22" s="81"/>
      <c r="J22" s="81"/>
      <c r="K22" s="81"/>
      <c r="L22" s="81"/>
      <c r="M22" s="82"/>
      <c r="N22" s="82"/>
    </row>
    <row r="23" spans="1:14" ht="14.25" customHeight="1" x14ac:dyDescent="0.25">
      <c r="A23" s="213" t="s">
        <v>1</v>
      </c>
      <c r="B23" s="212"/>
      <c r="C23" s="214" t="s">
        <v>1</v>
      </c>
      <c r="D23" s="212"/>
      <c r="E23" s="81"/>
      <c r="F23" s="81"/>
      <c r="G23" s="81"/>
      <c r="H23" s="81"/>
      <c r="I23" s="81"/>
      <c r="J23" s="81"/>
      <c r="K23" s="81"/>
      <c r="L23" s="81"/>
      <c r="M23" s="82"/>
      <c r="N23" s="82"/>
    </row>
    <row r="24" spans="1:14" ht="25.5" customHeight="1" x14ac:dyDescent="0.25">
      <c r="A24" s="213" t="s">
        <v>2</v>
      </c>
      <c r="B24" s="212"/>
      <c r="C24" s="84" t="s">
        <v>97</v>
      </c>
      <c r="D24" s="225" t="s">
        <v>98</v>
      </c>
      <c r="E24" s="86"/>
      <c r="F24" s="81"/>
      <c r="G24" s="81"/>
      <c r="H24" s="81"/>
      <c r="I24" s="81"/>
      <c r="J24" s="81"/>
      <c r="K24" s="81"/>
      <c r="L24" s="81"/>
      <c r="M24" s="82"/>
      <c r="N24" s="82"/>
    </row>
    <row r="25" spans="1:14" ht="14.25" customHeight="1" x14ac:dyDescent="0.25">
      <c r="A25" s="213" t="s">
        <v>3</v>
      </c>
      <c r="B25" s="212"/>
      <c r="C25" s="214" t="s">
        <v>99</v>
      </c>
      <c r="D25" s="212"/>
      <c r="E25" s="81"/>
      <c r="F25" s="81"/>
      <c r="G25" s="81"/>
      <c r="H25" s="81"/>
      <c r="I25" s="81"/>
      <c r="J25" s="81"/>
      <c r="K25" s="81"/>
      <c r="L25" s="81"/>
      <c r="M25" s="82"/>
      <c r="N25" s="82"/>
    </row>
    <row r="26" spans="1:14" ht="14.25" customHeight="1" x14ac:dyDescent="0.25">
      <c r="A26" s="213" t="s">
        <v>4</v>
      </c>
      <c r="B26" s="212"/>
      <c r="C26" s="214" t="s">
        <v>100</v>
      </c>
      <c r="D26" s="212"/>
      <c r="E26" s="81"/>
      <c r="F26" s="81"/>
      <c r="G26" s="81"/>
      <c r="H26" s="81"/>
      <c r="I26" s="81"/>
      <c r="J26" s="81"/>
      <c r="K26" s="81"/>
      <c r="L26" s="81"/>
      <c r="M26" s="82"/>
      <c r="N26" s="82"/>
    </row>
    <row r="27" spans="1:14" ht="14.25" customHeight="1" x14ac:dyDescent="0.25">
      <c r="A27" s="213" t="s">
        <v>5</v>
      </c>
      <c r="B27" s="212"/>
      <c r="C27" s="215" t="s">
        <v>101</v>
      </c>
      <c r="D27" s="212"/>
      <c r="E27" s="81"/>
      <c r="F27" s="81"/>
      <c r="G27" s="81"/>
      <c r="H27" s="81"/>
      <c r="I27" s="81"/>
      <c r="J27" s="81"/>
      <c r="K27" s="81"/>
      <c r="L27" s="81"/>
      <c r="M27" s="82"/>
      <c r="N27" s="82"/>
    </row>
    <row r="28" spans="1:14" ht="14.25" customHeight="1" x14ac:dyDescent="0.25">
      <c r="A28" s="213" t="s">
        <v>6</v>
      </c>
      <c r="B28" s="212"/>
      <c r="C28" s="214" t="s">
        <v>102</v>
      </c>
      <c r="D28" s="212"/>
      <c r="E28" s="81"/>
      <c r="F28" s="81"/>
      <c r="G28" s="81"/>
      <c r="H28" s="81"/>
      <c r="I28" s="81"/>
      <c r="J28" s="81"/>
      <c r="K28" s="81"/>
      <c r="L28" s="81"/>
      <c r="M28" s="82"/>
      <c r="N28" s="82"/>
    </row>
    <row r="29" spans="1:14" ht="14.25" customHeight="1" x14ac:dyDescent="0.25">
      <c r="A29" s="213" t="s">
        <v>7</v>
      </c>
      <c r="B29" s="212"/>
      <c r="C29" s="84" t="s">
        <v>103</v>
      </c>
      <c r="D29" s="85" t="s">
        <v>104</v>
      </c>
      <c r="E29" s="86"/>
      <c r="F29" s="81"/>
      <c r="G29" s="81"/>
      <c r="H29" s="81"/>
      <c r="I29" s="81"/>
      <c r="J29" s="81"/>
      <c r="K29" s="81"/>
      <c r="L29" s="81"/>
      <c r="M29" s="82"/>
      <c r="N29" s="82"/>
    </row>
    <row r="30" spans="1:14" ht="14.25" customHeight="1" x14ac:dyDescent="0.25">
      <c r="A30" s="213" t="s">
        <v>8</v>
      </c>
      <c r="B30" s="212"/>
      <c r="C30" s="84" t="s">
        <v>105</v>
      </c>
      <c r="D30" s="85" t="s">
        <v>106</v>
      </c>
      <c r="E30" s="86"/>
      <c r="F30" s="81"/>
      <c r="G30" s="81"/>
      <c r="H30" s="81"/>
      <c r="I30" s="81"/>
      <c r="J30" s="81"/>
      <c r="K30" s="81"/>
      <c r="L30" s="81"/>
      <c r="M30" s="82"/>
      <c r="N30" s="82"/>
    </row>
    <row r="31" spans="1:14" ht="14.25" customHeight="1" x14ac:dyDescent="0.25">
      <c r="A31" s="213" t="s">
        <v>9</v>
      </c>
      <c r="B31" s="212"/>
      <c r="C31" s="84" t="s">
        <v>107</v>
      </c>
      <c r="D31" s="84" t="s">
        <v>108</v>
      </c>
      <c r="E31" s="86"/>
      <c r="F31" s="81"/>
      <c r="G31" s="81"/>
      <c r="H31" s="81"/>
      <c r="I31" s="81"/>
      <c r="J31" s="81"/>
      <c r="K31" s="81"/>
      <c r="L31" s="81"/>
      <c r="M31" s="82"/>
      <c r="N31" s="82"/>
    </row>
    <row r="32" spans="1:14" ht="14.25" customHeight="1" x14ac:dyDescent="0.25">
      <c r="A32" s="213" t="s">
        <v>10</v>
      </c>
      <c r="B32" s="212"/>
      <c r="C32" s="84" t="s">
        <v>107</v>
      </c>
      <c r="D32" s="84" t="s">
        <v>108</v>
      </c>
      <c r="E32" s="86"/>
      <c r="F32" s="81"/>
      <c r="G32" s="81"/>
      <c r="H32" s="81"/>
      <c r="I32" s="81"/>
      <c r="J32" s="81"/>
      <c r="K32" s="81"/>
      <c r="L32" s="81"/>
      <c r="M32" s="82"/>
      <c r="N32" s="82"/>
    </row>
    <row r="33" spans="1:62" ht="14.25" customHeight="1" x14ac:dyDescent="0.25">
      <c r="A33" s="213" t="s">
        <v>11</v>
      </c>
      <c r="B33" s="212"/>
      <c r="C33" s="214" t="s">
        <v>109</v>
      </c>
      <c r="D33" s="212"/>
      <c r="E33" s="81"/>
      <c r="F33" s="81"/>
      <c r="G33" s="81"/>
      <c r="H33" s="81"/>
      <c r="I33" s="81"/>
      <c r="J33" s="81"/>
      <c r="K33" s="81"/>
      <c r="L33" s="81"/>
      <c r="M33" s="82"/>
      <c r="N33" s="82"/>
    </row>
    <row r="34" spans="1:62" ht="14.25" customHeight="1" x14ac:dyDescent="0.25">
      <c r="A34" s="213" t="s">
        <v>110</v>
      </c>
      <c r="B34" s="212"/>
      <c r="C34" s="84" t="s">
        <v>1</v>
      </c>
      <c r="D34" s="84" t="s">
        <v>111</v>
      </c>
      <c r="E34" s="81"/>
      <c r="F34" s="81"/>
      <c r="G34" s="81"/>
      <c r="H34" s="81"/>
      <c r="I34" s="81"/>
      <c r="J34" s="81"/>
      <c r="K34" s="81"/>
      <c r="L34" s="81"/>
      <c r="M34" s="82"/>
      <c r="N34" s="82"/>
    </row>
    <row r="35" spans="1:62" ht="25.5" customHeight="1" x14ac:dyDescent="0.25">
      <c r="A35" s="213" t="s">
        <v>112</v>
      </c>
      <c r="B35" s="212"/>
      <c r="C35" s="84" t="s">
        <v>113</v>
      </c>
      <c r="D35" s="87" t="s">
        <v>114</v>
      </c>
      <c r="E35" s="81"/>
      <c r="F35" s="81"/>
      <c r="G35" s="81"/>
      <c r="H35" s="81"/>
      <c r="I35" s="81"/>
      <c r="J35" s="81"/>
      <c r="K35" s="81"/>
      <c r="L35" s="81"/>
      <c r="M35" s="82"/>
      <c r="N35" s="82"/>
    </row>
    <row r="36" spans="1:62" ht="27.75" customHeight="1" x14ac:dyDescent="0.25">
      <c r="A36" s="213" t="s">
        <v>115</v>
      </c>
      <c r="B36" s="212"/>
      <c r="C36" s="84" t="s">
        <v>113</v>
      </c>
      <c r="D36" s="87" t="s">
        <v>116</v>
      </c>
      <c r="E36" s="81"/>
      <c r="F36" s="81"/>
      <c r="G36" s="81"/>
      <c r="H36" s="81"/>
      <c r="I36" s="81"/>
      <c r="J36" s="81"/>
      <c r="K36" s="81"/>
      <c r="L36" s="81"/>
      <c r="M36" s="82"/>
      <c r="N36" s="82"/>
    </row>
    <row r="37" spans="1:62" ht="25.5" customHeight="1" x14ac:dyDescent="0.25">
      <c r="A37" s="213" t="s">
        <v>117</v>
      </c>
      <c r="B37" s="212"/>
      <c r="C37" s="84" t="s">
        <v>113</v>
      </c>
      <c r="D37" s="87" t="s">
        <v>118</v>
      </c>
      <c r="E37" s="81"/>
      <c r="F37" s="81"/>
      <c r="G37" s="81"/>
      <c r="H37" s="81"/>
      <c r="I37" s="81"/>
      <c r="J37" s="81"/>
      <c r="K37" s="81"/>
      <c r="L37" s="81"/>
      <c r="M37" s="82"/>
      <c r="N37" s="82"/>
    </row>
    <row r="38" spans="1:62" ht="24.75" x14ac:dyDescent="0.25">
      <c r="A38" s="213" t="s">
        <v>119</v>
      </c>
      <c r="B38" s="212"/>
      <c r="C38" s="84" t="s">
        <v>113</v>
      </c>
      <c r="D38" s="87" t="s">
        <v>120</v>
      </c>
      <c r="E38" s="81"/>
      <c r="F38" s="81"/>
      <c r="G38" s="81"/>
      <c r="H38" s="81"/>
      <c r="I38" s="81"/>
      <c r="J38" s="81"/>
      <c r="K38" s="81"/>
      <c r="L38" s="81"/>
      <c r="M38" s="82"/>
      <c r="N38" s="82"/>
    </row>
    <row r="39" spans="1:62" ht="25.5" customHeight="1" x14ac:dyDescent="0.25">
      <c r="A39" s="227" t="s">
        <v>121</v>
      </c>
      <c r="B39" s="228"/>
      <c r="C39" s="84" t="s">
        <v>113</v>
      </c>
      <c r="D39" s="84" t="s">
        <v>122</v>
      </c>
      <c r="E39" s="81"/>
      <c r="F39" s="81"/>
      <c r="G39" s="81"/>
      <c r="H39" s="81"/>
      <c r="I39" s="81"/>
      <c r="J39" s="81"/>
      <c r="K39" s="81"/>
      <c r="L39" s="81"/>
      <c r="M39" s="82"/>
      <c r="N39" s="82"/>
    </row>
    <row r="40" spans="1:62" ht="24.75" customHeight="1" x14ac:dyDescent="0.25">
      <c r="A40" s="227" t="s">
        <v>123</v>
      </c>
      <c r="B40" s="228"/>
      <c r="C40" s="84" t="s">
        <v>113</v>
      </c>
      <c r="D40" s="87" t="s">
        <v>124</v>
      </c>
      <c r="E40" s="81"/>
      <c r="F40" s="81"/>
      <c r="G40" s="81"/>
      <c r="H40" s="81"/>
      <c r="I40" s="81"/>
      <c r="J40" s="81"/>
      <c r="K40" s="81"/>
      <c r="L40" s="81"/>
      <c r="M40" s="82"/>
      <c r="N40" s="82"/>
    </row>
    <row r="41" spans="1:62" ht="48.75" x14ac:dyDescent="0.25">
      <c r="A41" s="213" t="s">
        <v>125</v>
      </c>
      <c r="B41" s="212"/>
      <c r="C41" s="84" t="s">
        <v>1</v>
      </c>
      <c r="D41" s="87" t="s">
        <v>126</v>
      </c>
      <c r="E41" s="81"/>
      <c r="F41" s="81"/>
      <c r="G41" s="81"/>
      <c r="H41" s="81"/>
      <c r="I41" s="81"/>
      <c r="J41" s="81"/>
      <c r="K41" s="81"/>
      <c r="L41" s="81"/>
      <c r="M41" s="82"/>
      <c r="N41" s="82"/>
    </row>
    <row r="42" spans="1:62" ht="26.25" customHeight="1" x14ac:dyDescent="0.25">
      <c r="A42" s="213" t="s">
        <v>127</v>
      </c>
      <c r="B42" s="212"/>
      <c r="C42" s="84" t="s">
        <v>113</v>
      </c>
      <c r="D42" s="87" t="s">
        <v>128</v>
      </c>
      <c r="E42" s="81"/>
      <c r="F42" s="81"/>
      <c r="G42" s="81"/>
      <c r="H42" s="81"/>
      <c r="I42" s="81"/>
      <c r="J42" s="81"/>
      <c r="K42" s="81"/>
      <c r="L42" s="81"/>
      <c r="M42" s="82"/>
      <c r="N42" s="82"/>
    </row>
    <row r="43" spans="1:62" ht="24.75" customHeight="1" x14ac:dyDescent="0.25">
      <c r="A43" s="213" t="s">
        <v>129</v>
      </c>
      <c r="B43" s="212"/>
      <c r="C43" s="84" t="s">
        <v>113</v>
      </c>
      <c r="D43" s="87" t="s">
        <v>130</v>
      </c>
      <c r="E43" s="81"/>
      <c r="F43" s="81"/>
      <c r="G43" s="81"/>
      <c r="H43" s="81"/>
      <c r="I43" s="81"/>
      <c r="J43" s="81"/>
      <c r="K43" s="81"/>
      <c r="L43" s="81"/>
      <c r="M43" s="82"/>
      <c r="N43" s="82"/>
    </row>
    <row r="44" spans="1:62" ht="26.25" customHeight="1" x14ac:dyDescent="0.25">
      <c r="A44" s="213" t="s">
        <v>131</v>
      </c>
      <c r="B44" s="212"/>
      <c r="C44" s="84" t="s">
        <v>113</v>
      </c>
      <c r="D44" s="87" t="s">
        <v>130</v>
      </c>
      <c r="E44" s="81"/>
      <c r="F44" s="81"/>
      <c r="G44" s="81"/>
      <c r="H44" s="81"/>
      <c r="I44" s="81"/>
      <c r="J44" s="81"/>
      <c r="K44" s="81"/>
      <c r="L44" s="81"/>
      <c r="M44" s="82"/>
      <c r="N44" s="82"/>
    </row>
    <row r="45" spans="1:62" ht="27" customHeight="1" x14ac:dyDescent="0.25">
      <c r="A45" s="218" t="s">
        <v>132</v>
      </c>
      <c r="B45" s="212"/>
      <c r="C45" s="87" t="s">
        <v>113</v>
      </c>
      <c r="D45" s="138" t="s">
        <v>133</v>
      </c>
      <c r="E45" s="139"/>
      <c r="F45" s="139"/>
      <c r="G45" s="139"/>
      <c r="H45" s="139"/>
      <c r="I45" s="139"/>
      <c r="J45" s="139"/>
      <c r="K45" s="139"/>
      <c r="L45" s="139"/>
      <c r="M45" s="140"/>
      <c r="N45" s="140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</row>
    <row r="46" spans="1:62" ht="24" x14ac:dyDescent="0.25">
      <c r="A46" s="213" t="s">
        <v>134</v>
      </c>
      <c r="B46" s="212"/>
      <c r="C46" s="84" t="s">
        <v>1</v>
      </c>
      <c r="D46" s="138" t="s">
        <v>135</v>
      </c>
      <c r="E46" s="81"/>
      <c r="F46" s="81"/>
      <c r="G46" s="81"/>
      <c r="H46" s="81"/>
      <c r="I46" s="81"/>
      <c r="J46" s="81"/>
      <c r="K46" s="81"/>
      <c r="L46" s="81"/>
      <c r="M46" s="82"/>
      <c r="N46" s="82"/>
    </row>
    <row r="47" spans="1:62" ht="28.5" customHeight="1" x14ac:dyDescent="0.25">
      <c r="A47" s="213" t="s">
        <v>136</v>
      </c>
      <c r="B47" s="212"/>
      <c r="C47" s="84" t="s">
        <v>1</v>
      </c>
      <c r="D47" s="87" t="s">
        <v>137</v>
      </c>
      <c r="E47" s="81"/>
      <c r="F47" s="81"/>
      <c r="G47" s="81"/>
      <c r="H47" s="81"/>
      <c r="I47" s="82"/>
      <c r="J47" s="81"/>
      <c r="K47" s="81"/>
      <c r="L47" s="81"/>
      <c r="M47" s="82"/>
      <c r="N47" s="82"/>
    </row>
    <row r="48" spans="1:62" ht="25.5" customHeight="1" x14ac:dyDescent="0.25">
      <c r="A48" s="218" t="s">
        <v>138</v>
      </c>
      <c r="B48" s="226"/>
      <c r="C48" s="84" t="s">
        <v>139</v>
      </c>
      <c r="D48" s="84" t="s">
        <v>140</v>
      </c>
      <c r="E48" s="81"/>
      <c r="F48" s="81"/>
      <c r="G48" s="81"/>
      <c r="H48" s="81"/>
      <c r="I48" s="81"/>
      <c r="J48" s="81"/>
      <c r="K48" s="81"/>
      <c r="L48" s="81"/>
      <c r="M48" s="82"/>
      <c r="N48" s="82"/>
    </row>
    <row r="49" spans="1:14" ht="14.25" customHeight="1" x14ac:dyDescent="0.25">
      <c r="A49" s="213" t="s">
        <v>141</v>
      </c>
      <c r="B49" s="212"/>
      <c r="C49" s="90"/>
      <c r="D49" s="84" t="s">
        <v>142</v>
      </c>
      <c r="N49" s="82"/>
    </row>
    <row r="50" spans="1:14" ht="14.25" customHeight="1" x14ac:dyDescent="0.25">
      <c r="A50" s="216" t="s">
        <v>143</v>
      </c>
      <c r="B50" s="212"/>
      <c r="C50" s="90"/>
      <c r="D50" s="84" t="s">
        <v>144</v>
      </c>
    </row>
    <row r="51" spans="1:14" ht="14.25" customHeight="1" x14ac:dyDescent="0.25">
      <c r="A51" s="216" t="s">
        <v>145</v>
      </c>
      <c r="B51" s="212"/>
      <c r="C51" s="90"/>
      <c r="D51" s="84" t="s">
        <v>146</v>
      </c>
    </row>
    <row r="52" spans="1:14" ht="14.25" customHeight="1" x14ac:dyDescent="0.25">
      <c r="A52" s="216" t="s">
        <v>147</v>
      </c>
      <c r="B52" s="212"/>
      <c r="C52" s="90"/>
      <c r="D52" s="84" t="s">
        <v>148</v>
      </c>
    </row>
    <row r="53" spans="1:14" ht="14.25" customHeight="1" x14ac:dyDescent="0.25">
      <c r="A53" s="88" t="s">
        <v>149</v>
      </c>
      <c r="B53" s="90"/>
      <c r="C53" s="90"/>
      <c r="D53" s="84" t="s">
        <v>150</v>
      </c>
    </row>
    <row r="54" spans="1:14" ht="14.25" customHeight="1" x14ac:dyDescent="0.25"/>
    <row r="55" spans="1:14" ht="14.25" customHeight="1" x14ac:dyDescent="0.25"/>
    <row r="56" spans="1:14" ht="14.25" customHeight="1" x14ac:dyDescent="0.25"/>
    <row r="57" spans="1:14" ht="14.25" customHeight="1" x14ac:dyDescent="0.25"/>
    <row r="58" spans="1:14" ht="14.25" customHeight="1" x14ac:dyDescent="0.25"/>
    <row r="59" spans="1:14" ht="14.25" customHeight="1" x14ac:dyDescent="0.25"/>
    <row r="60" spans="1:14" ht="14.25" customHeight="1" x14ac:dyDescent="0.25"/>
    <row r="61" spans="1:14" ht="14.25" customHeight="1" x14ac:dyDescent="0.25"/>
    <row r="62" spans="1:14" ht="14.25" customHeight="1" x14ac:dyDescent="0.25"/>
    <row r="63" spans="1:14" ht="14.25" customHeight="1" x14ac:dyDescent="0.25"/>
    <row r="64" spans="1:1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</sheetData>
  <mergeCells count="41">
    <mergeCell ref="A40:B40"/>
    <mergeCell ref="A39:B39"/>
    <mergeCell ref="A41:B41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A47:B47"/>
    <mergeCell ref="A48:B48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C33:D33"/>
    <mergeCell ref="A33:B33"/>
    <mergeCell ref="A26:B26"/>
    <mergeCell ref="C26:D26"/>
    <mergeCell ref="A27:B27"/>
    <mergeCell ref="C27:D27"/>
    <mergeCell ref="A28:B28"/>
    <mergeCell ref="C28:D28"/>
    <mergeCell ref="A23:B23"/>
    <mergeCell ref="C23:D23"/>
    <mergeCell ref="A24:B24"/>
    <mergeCell ref="A25:B25"/>
    <mergeCell ref="C25:D25"/>
    <mergeCell ref="AB1:BG1"/>
    <mergeCell ref="A20:D20"/>
    <mergeCell ref="A21:B21"/>
    <mergeCell ref="A22:B22"/>
    <mergeCell ref="C22:D22"/>
  </mergeCells>
  <pageMargins left="0.7" right="0.7" top="0.75" bottom="0.75" header="0" footer="0"/>
  <pageSetup orientation="landscape"/>
  <ignoredErrors>
    <ignoredError sqref="I7 I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994"/>
  <sheetViews>
    <sheetView topLeftCell="A43" zoomScaleNormal="100" workbookViewId="0">
      <selection activeCell="B17" sqref="B17"/>
    </sheetView>
  </sheetViews>
  <sheetFormatPr defaultColWidth="14.42578125" defaultRowHeight="15" customHeight="1" x14ac:dyDescent="0.25"/>
  <cols>
    <col min="1" max="1" width="8.7109375" customWidth="1"/>
    <col min="2" max="2" width="16.5703125" customWidth="1"/>
    <col min="3" max="3" width="16.42578125" customWidth="1"/>
    <col min="4" max="4" width="41.85546875" customWidth="1"/>
    <col min="5" max="5" width="17.42578125" customWidth="1"/>
    <col min="6" max="6" width="11.42578125" customWidth="1"/>
    <col min="7" max="7" width="11.85546875" customWidth="1"/>
    <col min="8" max="18" width="8.7109375" customWidth="1"/>
    <col min="19" max="20" width="10.42578125" customWidth="1"/>
    <col min="21" max="21" width="13" customWidth="1"/>
    <col min="22" max="22" width="9.7109375" customWidth="1"/>
    <col min="23" max="23" width="8.7109375" customWidth="1"/>
    <col min="24" max="24" width="10.28515625" customWidth="1"/>
    <col min="25" max="25" width="12" customWidth="1"/>
    <col min="26" max="31" width="8.7109375" customWidth="1"/>
    <col min="32" max="33" width="11" customWidth="1"/>
    <col min="34" max="34" width="13.42578125" customWidth="1"/>
    <col min="35" max="35" width="10.7109375" customWidth="1"/>
    <col min="36" max="36" width="10.85546875" customWidth="1"/>
    <col min="37" max="37" width="9.85546875" customWidth="1"/>
    <col min="38" max="38" width="12.28515625" customWidth="1"/>
    <col min="39" max="44" width="8.7109375" customWidth="1"/>
    <col min="45" max="45" width="12.140625" customWidth="1"/>
    <col min="46" max="46" width="12.28515625" customWidth="1"/>
    <col min="47" max="79" width="8.7109375" customWidth="1"/>
  </cols>
  <sheetData>
    <row r="1" spans="1:80" ht="35.25" customHeight="1" x14ac:dyDescent="0.25">
      <c r="A1" s="1" t="s">
        <v>0</v>
      </c>
      <c r="B1" s="1" t="s">
        <v>1</v>
      </c>
      <c r="C1" s="1" t="s">
        <v>151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42" t="s">
        <v>228</v>
      </c>
      <c r="J1" s="142" t="s">
        <v>229</v>
      </c>
      <c r="K1" s="142" t="s">
        <v>230</v>
      </c>
      <c r="L1" s="142" t="s">
        <v>231</v>
      </c>
      <c r="M1" s="142" t="s">
        <v>232</v>
      </c>
      <c r="N1" s="142" t="s">
        <v>233</v>
      </c>
      <c r="O1" s="142" t="s">
        <v>234</v>
      </c>
      <c r="P1" s="142" t="s">
        <v>235</v>
      </c>
      <c r="Q1" s="1" t="s">
        <v>152</v>
      </c>
      <c r="R1" s="93" t="s">
        <v>9</v>
      </c>
      <c r="S1" s="94" t="s">
        <v>10</v>
      </c>
      <c r="T1" s="143" t="s">
        <v>11</v>
      </c>
      <c r="U1" s="3" t="s">
        <v>153</v>
      </c>
      <c r="V1" s="4" t="s">
        <v>13</v>
      </c>
      <c r="W1" s="144" t="s">
        <v>14</v>
      </c>
      <c r="X1" s="144" t="s">
        <v>15</v>
      </c>
      <c r="Y1" s="144" t="s">
        <v>16</v>
      </c>
      <c r="Z1" s="4" t="s">
        <v>236</v>
      </c>
      <c r="AA1" s="4" t="s">
        <v>237</v>
      </c>
      <c r="AB1" s="4" t="s">
        <v>238</v>
      </c>
      <c r="AC1" s="4" t="s">
        <v>239</v>
      </c>
      <c r="AD1" s="4" t="s">
        <v>240</v>
      </c>
      <c r="AE1" s="4" t="s">
        <v>241</v>
      </c>
      <c r="AF1" s="4" t="s">
        <v>242</v>
      </c>
      <c r="AG1" s="145" t="s">
        <v>243</v>
      </c>
      <c r="AH1" s="3" t="s">
        <v>154</v>
      </c>
      <c r="AI1" s="146" t="s">
        <v>20</v>
      </c>
      <c r="AJ1" s="147" t="s">
        <v>21</v>
      </c>
      <c r="AK1" s="147" t="s">
        <v>22</v>
      </c>
      <c r="AL1" s="147" t="s">
        <v>23</v>
      </c>
      <c r="AM1" s="8" t="s">
        <v>236</v>
      </c>
      <c r="AN1" s="8" t="s">
        <v>237</v>
      </c>
      <c r="AO1" s="146" t="s">
        <v>238</v>
      </c>
      <c r="AP1" s="146" t="s">
        <v>239</v>
      </c>
      <c r="AQ1" s="146" t="s">
        <v>240</v>
      </c>
      <c r="AR1" s="146" t="s">
        <v>241</v>
      </c>
      <c r="AS1" s="100" t="s">
        <v>24</v>
      </c>
      <c r="AT1" s="101" t="s">
        <v>25</v>
      </c>
      <c r="AU1" s="2" t="s">
        <v>11</v>
      </c>
      <c r="AV1" s="219" t="s">
        <v>244</v>
      </c>
      <c r="AW1" s="220"/>
      <c r="AX1" s="220"/>
      <c r="AY1" s="220"/>
      <c r="AZ1" s="220"/>
      <c r="BA1" s="220"/>
      <c r="BB1" s="220"/>
      <c r="BC1" s="220"/>
      <c r="BD1" s="220"/>
      <c r="BE1" s="221"/>
      <c r="BF1" s="148"/>
      <c r="BG1" s="148"/>
      <c r="BH1" s="148"/>
      <c r="BI1" s="148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03"/>
      <c r="BU1" s="103"/>
      <c r="BV1" s="103"/>
      <c r="BW1" s="103"/>
      <c r="BX1" s="103"/>
      <c r="BY1" s="103"/>
      <c r="BZ1" s="103"/>
      <c r="CA1" s="103"/>
      <c r="CB1" s="103"/>
    </row>
    <row r="2" spans="1:80" ht="16.5" customHeight="1" x14ac:dyDescent="0.25">
      <c r="A2" s="104">
        <v>2021</v>
      </c>
      <c r="B2" s="150">
        <v>44328</v>
      </c>
      <c r="C2" s="106" t="s">
        <v>245</v>
      </c>
      <c r="D2" s="151" t="s">
        <v>246</v>
      </c>
      <c r="E2" s="106" t="s">
        <v>247</v>
      </c>
      <c r="F2" s="106" t="s">
        <v>42</v>
      </c>
      <c r="G2" s="106" t="s">
        <v>43</v>
      </c>
      <c r="H2" s="106">
        <v>100</v>
      </c>
      <c r="I2" s="106">
        <v>100</v>
      </c>
      <c r="J2" s="106"/>
      <c r="K2" s="106"/>
      <c r="L2" s="106"/>
      <c r="M2" s="106"/>
      <c r="N2" s="106"/>
      <c r="O2" s="106"/>
      <c r="P2" s="106"/>
      <c r="Q2" s="106" t="s">
        <v>248</v>
      </c>
      <c r="R2" s="152">
        <v>24.691980000000001</v>
      </c>
      <c r="S2" s="152">
        <v>-81.025589999999994</v>
      </c>
      <c r="T2" s="152"/>
      <c r="U2" s="153">
        <v>44371</v>
      </c>
      <c r="V2" s="17">
        <v>0.89</v>
      </c>
      <c r="W2" s="154">
        <v>0.11</v>
      </c>
      <c r="X2" s="154">
        <v>0</v>
      </c>
      <c r="Y2" s="154">
        <v>1</v>
      </c>
      <c r="Z2" s="155"/>
      <c r="AA2" s="17">
        <v>0.89</v>
      </c>
      <c r="AB2" s="155"/>
      <c r="AC2" s="155"/>
      <c r="AD2" s="155"/>
      <c r="AE2" s="155"/>
      <c r="AF2" s="155"/>
      <c r="AG2" s="156"/>
      <c r="AH2" s="157">
        <v>44760</v>
      </c>
      <c r="AI2" s="158">
        <v>0.56999999999999995</v>
      </c>
      <c r="AJ2" s="72">
        <v>0.43</v>
      </c>
      <c r="AK2" s="72">
        <v>0</v>
      </c>
      <c r="AL2" s="72">
        <v>0.83299999999999996</v>
      </c>
      <c r="AM2" s="159"/>
      <c r="AN2" s="72">
        <v>0.56999999999999995</v>
      </c>
      <c r="AO2" s="159"/>
      <c r="AP2" s="160"/>
      <c r="AQ2" s="160"/>
      <c r="AR2" s="160"/>
      <c r="AS2" s="160"/>
      <c r="AT2" s="160"/>
      <c r="AU2" s="160"/>
      <c r="AV2" s="116" t="s">
        <v>249</v>
      </c>
      <c r="AW2" s="117" t="s">
        <v>250</v>
      </c>
      <c r="AX2" s="117" t="s">
        <v>251</v>
      </c>
      <c r="AY2" s="117"/>
      <c r="AZ2" s="117"/>
      <c r="BA2" s="117"/>
      <c r="BB2" s="117"/>
      <c r="BC2" s="117"/>
      <c r="BD2" s="117"/>
      <c r="BE2" s="117"/>
      <c r="BF2" s="117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27"/>
      <c r="BU2" s="27"/>
      <c r="BV2" s="27"/>
      <c r="BW2" s="27"/>
      <c r="BX2" s="27"/>
      <c r="BY2" s="27"/>
      <c r="BZ2" s="27"/>
      <c r="CA2" s="27"/>
      <c r="CB2" s="27"/>
    </row>
    <row r="3" spans="1:80" ht="14.25" customHeight="1" x14ac:dyDescent="0.25">
      <c r="A3" s="162">
        <v>2021</v>
      </c>
      <c r="B3" s="163">
        <v>44369</v>
      </c>
      <c r="C3" s="56" t="s">
        <v>252</v>
      </c>
      <c r="D3" s="38" t="s">
        <v>253</v>
      </c>
      <c r="E3" s="56" t="s">
        <v>29</v>
      </c>
      <c r="F3" s="56" t="s">
        <v>42</v>
      </c>
      <c r="G3" s="56" t="s">
        <v>43</v>
      </c>
      <c r="H3" s="56">
        <v>55</v>
      </c>
      <c r="I3" s="56"/>
      <c r="J3" s="56"/>
      <c r="K3" s="56">
        <v>55</v>
      </c>
      <c r="L3" s="56"/>
      <c r="M3" s="56"/>
      <c r="N3" s="56"/>
      <c r="O3" s="56"/>
      <c r="P3" s="56"/>
      <c r="Q3" s="56" t="s">
        <v>254</v>
      </c>
      <c r="R3" s="164">
        <v>24.527570000000001</v>
      </c>
      <c r="S3" s="164">
        <v>-81.498429999999999</v>
      </c>
      <c r="T3" s="164"/>
      <c r="U3" s="165">
        <v>44404</v>
      </c>
      <c r="V3" s="33">
        <v>0.78200000000000003</v>
      </c>
      <c r="W3" s="166">
        <v>0.218</v>
      </c>
      <c r="X3" s="166">
        <v>0</v>
      </c>
      <c r="Y3" s="166">
        <v>1</v>
      </c>
      <c r="Z3" s="33">
        <v>0.78200000000000003</v>
      </c>
      <c r="AA3" s="167"/>
      <c r="AB3" s="167"/>
      <c r="AC3" s="167"/>
      <c r="AD3" s="167"/>
      <c r="AE3" s="167"/>
      <c r="AF3" s="167"/>
      <c r="AG3" s="168"/>
      <c r="AH3" s="169">
        <v>44848</v>
      </c>
      <c r="AI3" s="72">
        <v>0.34499999999999997</v>
      </c>
      <c r="AJ3" s="72">
        <v>0.65500000000000003</v>
      </c>
      <c r="AK3" s="72">
        <v>0</v>
      </c>
      <c r="AL3" s="72">
        <v>0.75</v>
      </c>
      <c r="AM3" s="72">
        <v>0.34499999999999997</v>
      </c>
      <c r="AN3" s="170"/>
      <c r="AO3" s="170"/>
      <c r="AP3" s="171"/>
      <c r="AQ3" s="171"/>
      <c r="AR3" s="171"/>
      <c r="AS3" s="171"/>
      <c r="AT3" s="171"/>
      <c r="AU3" s="171"/>
      <c r="AV3" s="172" t="s">
        <v>255</v>
      </c>
      <c r="AW3" s="173" t="s">
        <v>256</v>
      </c>
      <c r="AX3" s="173" t="s">
        <v>257</v>
      </c>
      <c r="AY3" s="173"/>
      <c r="AZ3" s="173"/>
      <c r="BA3" s="173"/>
      <c r="BB3" s="173"/>
      <c r="BC3" s="173"/>
      <c r="BD3" s="173"/>
      <c r="BE3" s="173"/>
      <c r="BF3" s="173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27"/>
      <c r="BU3" s="27"/>
      <c r="BV3" s="27"/>
      <c r="BW3" s="27"/>
      <c r="BX3" s="27"/>
      <c r="BY3" s="27"/>
      <c r="BZ3" s="27"/>
      <c r="CA3" s="27"/>
      <c r="CB3" s="27"/>
    </row>
    <row r="4" spans="1:80" ht="14.25" customHeight="1" x14ac:dyDescent="0.25">
      <c r="A4" s="162">
        <v>2021</v>
      </c>
      <c r="B4" s="163">
        <v>44369</v>
      </c>
      <c r="C4" s="56" t="s">
        <v>258</v>
      </c>
      <c r="D4" s="38" t="s">
        <v>259</v>
      </c>
      <c r="E4" s="56" t="s">
        <v>29</v>
      </c>
      <c r="F4" s="56" t="s">
        <v>42</v>
      </c>
      <c r="G4" s="56" t="s">
        <v>43</v>
      </c>
      <c r="H4" s="56">
        <v>55</v>
      </c>
      <c r="I4" s="56"/>
      <c r="J4" s="56"/>
      <c r="K4" s="56">
        <v>55</v>
      </c>
      <c r="L4" s="56"/>
      <c r="M4" s="56"/>
      <c r="N4" s="56"/>
      <c r="O4" s="56"/>
      <c r="P4" s="56"/>
      <c r="Q4" s="56" t="s">
        <v>254</v>
      </c>
      <c r="R4" s="164">
        <v>24.531089999999999</v>
      </c>
      <c r="S4" s="164">
        <v>-81.485020000000006</v>
      </c>
      <c r="T4" s="164"/>
      <c r="U4" s="165">
        <v>44404</v>
      </c>
      <c r="V4" s="33">
        <v>0.61799999999999999</v>
      </c>
      <c r="W4" s="166">
        <v>0.38200000000000001</v>
      </c>
      <c r="X4" s="166">
        <v>0</v>
      </c>
      <c r="Y4" s="166">
        <v>1</v>
      </c>
      <c r="Z4" s="33">
        <v>0.61799999999999999</v>
      </c>
      <c r="AA4" s="167"/>
      <c r="AB4" s="167"/>
      <c r="AC4" s="167"/>
      <c r="AD4" s="167"/>
      <c r="AE4" s="167"/>
      <c r="AF4" s="167"/>
      <c r="AG4" s="168"/>
      <c r="AH4" s="169">
        <v>44848</v>
      </c>
      <c r="AI4" s="72">
        <v>0.49099999999999999</v>
      </c>
      <c r="AJ4" s="72">
        <v>0.50900000000000001</v>
      </c>
      <c r="AK4" s="72">
        <v>0</v>
      </c>
      <c r="AL4" s="72">
        <v>0.75</v>
      </c>
      <c r="AM4" s="72">
        <v>0.49099999999999999</v>
      </c>
      <c r="AN4" s="170"/>
      <c r="AO4" s="170"/>
      <c r="AP4" s="171"/>
      <c r="AQ4" s="171"/>
      <c r="AR4" s="171"/>
      <c r="AS4" s="171"/>
      <c r="AT4" s="171"/>
      <c r="AU4" s="171"/>
      <c r="AV4" s="172" t="s">
        <v>256</v>
      </c>
      <c r="AW4" s="173" t="s">
        <v>257</v>
      </c>
      <c r="AX4" s="173" t="s">
        <v>255</v>
      </c>
      <c r="AY4" s="173"/>
      <c r="AZ4" s="173"/>
      <c r="BA4" s="173"/>
      <c r="BB4" s="173"/>
      <c r="BC4" s="173"/>
      <c r="BD4" s="173"/>
      <c r="BE4" s="173"/>
      <c r="BF4" s="173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27"/>
      <c r="BU4" s="27"/>
      <c r="BV4" s="27"/>
      <c r="BW4" s="27"/>
      <c r="BX4" s="27"/>
      <c r="BY4" s="27"/>
      <c r="BZ4" s="27"/>
      <c r="CA4" s="27"/>
      <c r="CB4" s="27"/>
    </row>
    <row r="5" spans="1:80" ht="14.25" customHeight="1" x14ac:dyDescent="0.25">
      <c r="A5" s="162">
        <v>2021</v>
      </c>
      <c r="B5" s="163">
        <v>44369</v>
      </c>
      <c r="C5" s="56" t="s">
        <v>260</v>
      </c>
      <c r="D5" s="164" t="s">
        <v>261</v>
      </c>
      <c r="E5" s="56" t="s">
        <v>29</v>
      </c>
      <c r="F5" s="56" t="s">
        <v>42</v>
      </c>
      <c r="G5" s="56" t="s">
        <v>43</v>
      </c>
      <c r="H5" s="56">
        <v>55</v>
      </c>
      <c r="I5" s="56"/>
      <c r="J5" s="56"/>
      <c r="K5" s="56">
        <v>55</v>
      </c>
      <c r="L5" s="56"/>
      <c r="M5" s="56"/>
      <c r="N5" s="56"/>
      <c r="O5" s="56"/>
      <c r="P5" s="56"/>
      <c r="Q5" s="56" t="s">
        <v>254</v>
      </c>
      <c r="R5" s="56">
        <v>24.540469999999999</v>
      </c>
      <c r="S5" s="164">
        <v>-81.444649999999996</v>
      </c>
      <c r="T5" s="164"/>
      <c r="U5" s="165">
        <v>44404</v>
      </c>
      <c r="V5" s="33">
        <v>0.745</v>
      </c>
      <c r="W5" s="166">
        <v>0.255</v>
      </c>
      <c r="X5" s="166">
        <v>0</v>
      </c>
      <c r="Y5" s="166">
        <v>1</v>
      </c>
      <c r="Z5" s="33">
        <v>0.745</v>
      </c>
      <c r="AA5" s="167"/>
      <c r="AB5" s="167"/>
      <c r="AC5" s="167"/>
      <c r="AD5" s="167"/>
      <c r="AE5" s="167"/>
      <c r="AF5" s="167"/>
      <c r="AG5" s="168"/>
      <c r="AH5" s="174">
        <v>44848</v>
      </c>
      <c r="AI5" s="175">
        <v>0.49090909090909096</v>
      </c>
      <c r="AJ5" s="175">
        <v>0.50909090909090904</v>
      </c>
      <c r="AK5" s="175">
        <v>0</v>
      </c>
      <c r="AL5" s="175">
        <v>0.75</v>
      </c>
      <c r="AM5" s="175">
        <v>0.49090909090909096</v>
      </c>
      <c r="AN5" s="170"/>
      <c r="AO5" s="170"/>
      <c r="AP5" s="171"/>
      <c r="AQ5" s="171"/>
      <c r="AR5" s="171"/>
      <c r="AS5" s="171"/>
      <c r="AT5" s="171"/>
      <c r="AU5" s="171"/>
      <c r="AV5" s="172" t="s">
        <v>256</v>
      </c>
      <c r="AW5" s="173" t="s">
        <v>255</v>
      </c>
      <c r="AX5" s="173" t="s">
        <v>257</v>
      </c>
      <c r="AY5" s="173"/>
      <c r="AZ5" s="173"/>
      <c r="BA5" s="173"/>
      <c r="BB5" s="173"/>
      <c r="BC5" s="173"/>
      <c r="BD5" s="173"/>
      <c r="BE5" s="173"/>
      <c r="BF5" s="173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27"/>
      <c r="BU5" s="27"/>
      <c r="BV5" s="27"/>
      <c r="BW5" s="27"/>
      <c r="BX5" s="27"/>
      <c r="BY5" s="27"/>
      <c r="BZ5" s="27"/>
      <c r="CA5" s="27"/>
      <c r="CB5" s="27"/>
    </row>
    <row r="6" spans="1:80" ht="14.25" customHeight="1" x14ac:dyDescent="0.25">
      <c r="A6" s="162">
        <v>2021</v>
      </c>
      <c r="B6" s="163">
        <v>44370</v>
      </c>
      <c r="C6" s="56" t="s">
        <v>262</v>
      </c>
      <c r="D6" s="164" t="s">
        <v>263</v>
      </c>
      <c r="E6" s="56" t="s">
        <v>29</v>
      </c>
      <c r="F6" s="56" t="s">
        <v>30</v>
      </c>
      <c r="G6" s="56" t="s">
        <v>43</v>
      </c>
      <c r="H6" s="56">
        <v>315</v>
      </c>
      <c r="I6" s="56">
        <v>50</v>
      </c>
      <c r="J6" s="56">
        <v>200</v>
      </c>
      <c r="K6" s="56">
        <v>65</v>
      </c>
      <c r="L6" s="56"/>
      <c r="M6" s="56"/>
      <c r="N6" s="56"/>
      <c r="O6" s="56"/>
      <c r="P6" s="56"/>
      <c r="Q6" s="56" t="s">
        <v>264</v>
      </c>
      <c r="R6" s="164">
        <v>24.615159999999999</v>
      </c>
      <c r="S6" s="164">
        <v>-81.383420000000001</v>
      </c>
      <c r="T6" s="164"/>
      <c r="U6" s="165">
        <v>44407</v>
      </c>
      <c r="V6" s="43">
        <v>0.997</v>
      </c>
      <c r="W6" s="176">
        <v>3.1746031746031746E-3</v>
      </c>
      <c r="X6" s="176">
        <v>0</v>
      </c>
      <c r="Y6" s="176">
        <v>1</v>
      </c>
      <c r="Z6" s="43">
        <v>1</v>
      </c>
      <c r="AA6" s="43">
        <v>1</v>
      </c>
      <c r="AB6" s="43">
        <v>0.995</v>
      </c>
      <c r="AC6" s="123"/>
      <c r="AD6" s="123"/>
      <c r="AE6" s="123"/>
      <c r="AF6" s="58"/>
      <c r="AG6" s="59"/>
      <c r="AH6" s="174">
        <v>44767</v>
      </c>
      <c r="AI6" s="175">
        <v>0.96507936507936509</v>
      </c>
      <c r="AJ6" s="175">
        <v>3.4920634920634921E-2</v>
      </c>
      <c r="AK6" s="175">
        <v>0</v>
      </c>
      <c r="AL6" s="175">
        <v>1</v>
      </c>
      <c r="AM6" s="175">
        <v>1</v>
      </c>
      <c r="AN6" s="175">
        <v>0.9</v>
      </c>
      <c r="AO6" s="175">
        <v>0.97</v>
      </c>
      <c r="AP6" s="177" t="str">
        <f ca="1">IFERROR(__xludf.DUMMYFUNCTION("IFERROR(INDEX(IMPORTRANGE(""https://docs.google.com/spreadsheets/d/15ABg9_htwillEZ6kMqJMHHiqT4rLG-oc85pO2Omj0U4/edit#gid=346089540"", ""NEW summary stats!AN3:AN""), MATCH($D6,IMPORTRANGE(""https://docs.google.com/spreadsheets/d/15ABg9_htwillEZ6kMqJMHHiqT4"&amp;"rLG-oc85pO2Omj0U4/edit#gid=346089540"", ""NEW summary stats!$C$3:$C""), 0)), """")"),"")</f>
        <v/>
      </c>
      <c r="AQ6" s="177" t="str">
        <f ca="1">IFERROR(__xludf.DUMMYFUNCTION("IFERROR(INDEX(IMPORTRANGE(""https://docs.google.com/spreadsheets/d/15ABg9_htwillEZ6kMqJMHHiqT4rLG-oc85pO2Omj0U4/edit#gid=346089540"", ""NEW summary stats!AO3:AO""), MATCH($D6,IMPORTRANGE(""https://docs.google.com/spreadsheets/d/15ABg9_htwillEZ6kMqJMHHiqT4"&amp;"rLG-oc85pO2Omj0U4/edit#gid=346089540"", ""NEW summary stats!$C$3:$C""), 0)), """")"),"")</f>
        <v/>
      </c>
      <c r="AR6" s="177" t="str">
        <f ca="1">IFERROR(__xludf.DUMMYFUNCTION("IFERROR(INDEX(IMPORTRANGE(""https://docs.google.com/spreadsheets/d/15ABg9_htwillEZ6kMqJMHHiqT4rLG-oc85pO2Omj0U4/edit#gid=346089540"", ""NEW summary stats!AP3:AP""), MATCH($D6,IMPORTRANGE(""https://docs.google.com/spreadsheets/d/15ABg9_htwillEZ6kMqJMHHiqT4"&amp;"rLG-oc85pO2Omj0U4/edit#gid=346089540"", ""NEW summary stats!$C$3:$C""), 0)), """")"),"")</f>
        <v/>
      </c>
      <c r="AS6" s="177"/>
      <c r="AT6" s="177"/>
      <c r="AU6" s="177" t="str">
        <f ca="1">IFERROR(__xludf.DUMMYFUNCTION("IFERROR(INDEX(IMPORTRANGE(""https://docs.google.com/spreadsheets/d/15ABg9_htwillEZ6kMqJMHHiqT4rLG-oc85pO2Omj0U4/edit#gid=346089540"", ""NEW summary stats!AQ3:AQ""), MATCH($D6,IMPORTRANGE(""https://docs.google.com/spreadsheets/d/15ABg9_htwillEZ6kMqJMHHiqT4"&amp;"rLG-oc85pO2Omj0U4/edit#gid=346089540"", ""NEW summary stats!$C$3:$C""), 0)), """")"),"")</f>
        <v/>
      </c>
      <c r="AV6" s="172" t="s">
        <v>265</v>
      </c>
      <c r="AW6" s="173" t="s">
        <v>256</v>
      </c>
      <c r="AX6" s="173" t="s">
        <v>266</v>
      </c>
      <c r="AY6" s="173" t="s">
        <v>255</v>
      </c>
      <c r="AZ6" s="173" t="s">
        <v>267</v>
      </c>
      <c r="BA6" s="173" t="s">
        <v>249</v>
      </c>
      <c r="BB6" s="173" t="s">
        <v>251</v>
      </c>
      <c r="BC6" s="173" t="s">
        <v>268</v>
      </c>
      <c r="BD6" s="173" t="s">
        <v>269</v>
      </c>
      <c r="BE6" s="173" t="s">
        <v>270</v>
      </c>
      <c r="BF6" s="173" t="s">
        <v>271</v>
      </c>
      <c r="BG6" s="173" t="s">
        <v>272</v>
      </c>
      <c r="BH6" s="173"/>
      <c r="BI6" s="173"/>
      <c r="BJ6" s="173"/>
      <c r="BK6" s="173"/>
      <c r="BL6" s="173"/>
      <c r="BM6" s="128"/>
      <c r="BN6" s="128"/>
      <c r="BO6" s="128"/>
      <c r="BP6" s="128"/>
      <c r="BQ6" s="128"/>
      <c r="BR6" s="128"/>
      <c r="BS6" s="128"/>
      <c r="BT6" s="27"/>
      <c r="BU6" s="27"/>
      <c r="BV6" s="27"/>
      <c r="BW6" s="27"/>
      <c r="BX6" s="27"/>
      <c r="BY6" s="27"/>
      <c r="BZ6" s="27"/>
      <c r="CA6" s="27"/>
      <c r="CB6" s="27"/>
    </row>
    <row r="7" spans="1:80" ht="14.25" customHeight="1" x14ac:dyDescent="0.25">
      <c r="A7" s="66">
        <v>2021</v>
      </c>
      <c r="B7" s="178">
        <v>44414</v>
      </c>
      <c r="C7" s="68" t="s">
        <v>262</v>
      </c>
      <c r="D7" s="38" t="s">
        <v>273</v>
      </c>
      <c r="E7" s="68" t="s">
        <v>29</v>
      </c>
      <c r="F7" s="68" t="s">
        <v>30</v>
      </c>
      <c r="G7" s="68" t="s">
        <v>43</v>
      </c>
      <c r="H7" s="68">
        <v>250</v>
      </c>
      <c r="I7" s="68">
        <v>250</v>
      </c>
      <c r="J7" s="68"/>
      <c r="K7" s="68"/>
      <c r="L7" s="68"/>
      <c r="M7" s="68"/>
      <c r="N7" s="68"/>
      <c r="O7" s="68"/>
      <c r="P7" s="68"/>
      <c r="Q7" s="68" t="s">
        <v>274</v>
      </c>
      <c r="R7" s="70">
        <v>24.615200000000002</v>
      </c>
      <c r="S7" s="70">
        <v>-81.383399999999995</v>
      </c>
      <c r="T7" s="70"/>
      <c r="U7" s="179">
        <v>44449</v>
      </c>
      <c r="V7" s="176">
        <v>0.96399999999999997</v>
      </c>
      <c r="W7" s="176">
        <v>3.6000000000000004E-2</v>
      </c>
      <c r="X7" s="176">
        <v>0</v>
      </c>
      <c r="Y7" s="176">
        <v>1</v>
      </c>
      <c r="Z7" s="123"/>
      <c r="AA7" s="43">
        <v>0.96399999999999997</v>
      </c>
      <c r="AB7" s="123"/>
      <c r="AC7" s="123"/>
      <c r="AD7" s="123"/>
      <c r="AE7" s="123"/>
      <c r="AF7" s="180"/>
      <c r="AG7" s="181"/>
      <c r="AH7" s="174">
        <v>44767</v>
      </c>
      <c r="AI7" s="175">
        <v>0.33199999999999996</v>
      </c>
      <c r="AJ7" s="175">
        <v>0.66800000000000004</v>
      </c>
      <c r="AK7" s="175">
        <v>0</v>
      </c>
      <c r="AL7" s="175">
        <v>0.92307692307692313</v>
      </c>
      <c r="AM7" s="65"/>
      <c r="AN7" s="182">
        <v>0.33199999999999996</v>
      </c>
      <c r="AO7" s="65"/>
      <c r="AP7" s="177"/>
      <c r="AQ7" s="177"/>
      <c r="AR7" s="177"/>
      <c r="AS7" s="134"/>
      <c r="AT7" s="134"/>
      <c r="AU7" s="134"/>
      <c r="AV7" s="183" t="s">
        <v>275</v>
      </c>
      <c r="AW7" s="128" t="s">
        <v>276</v>
      </c>
      <c r="AX7" s="128" t="s">
        <v>277</v>
      </c>
      <c r="AY7" s="128" t="s">
        <v>278</v>
      </c>
      <c r="AZ7" s="128" t="s">
        <v>279</v>
      </c>
      <c r="BA7" s="128" t="s">
        <v>280</v>
      </c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27"/>
      <c r="BU7" s="27"/>
      <c r="BV7" s="27"/>
      <c r="BW7" s="27"/>
      <c r="BX7" s="27"/>
      <c r="BY7" s="27"/>
      <c r="BZ7" s="27"/>
      <c r="CA7" s="27"/>
      <c r="CB7" s="27"/>
    </row>
    <row r="8" spans="1:80" ht="14.25" customHeight="1" x14ac:dyDescent="0.25">
      <c r="A8" s="66">
        <v>2021</v>
      </c>
      <c r="B8" s="178">
        <v>44415</v>
      </c>
      <c r="C8" s="68" t="s">
        <v>281</v>
      </c>
      <c r="D8" s="38" t="s">
        <v>282</v>
      </c>
      <c r="E8" s="68" t="s">
        <v>247</v>
      </c>
      <c r="F8" s="68" t="s">
        <v>42</v>
      </c>
      <c r="G8" s="68" t="s">
        <v>43</v>
      </c>
      <c r="H8" s="68">
        <v>218</v>
      </c>
      <c r="I8" s="68"/>
      <c r="J8" s="68"/>
      <c r="K8" s="68">
        <v>218</v>
      </c>
      <c r="L8" s="68"/>
      <c r="M8" s="68"/>
      <c r="N8" s="68"/>
      <c r="O8" s="68"/>
      <c r="P8" s="68"/>
      <c r="Q8" s="68" t="s">
        <v>283</v>
      </c>
      <c r="R8" s="70">
        <v>24.55246</v>
      </c>
      <c r="S8" s="70">
        <v>-81.437439999999995</v>
      </c>
      <c r="T8" s="70"/>
      <c r="U8" s="184">
        <v>44449</v>
      </c>
      <c r="V8" s="176">
        <v>0.96330275229357798</v>
      </c>
      <c r="W8" s="176">
        <v>3.2110091743119268E-2</v>
      </c>
      <c r="X8" s="176">
        <v>4.5871559633027525E-3</v>
      </c>
      <c r="Y8" s="176">
        <v>0.9375</v>
      </c>
      <c r="Z8" s="58">
        <v>0.96299999999999997</v>
      </c>
      <c r="AA8" s="123"/>
      <c r="AB8" s="123"/>
      <c r="AC8" s="123"/>
      <c r="AD8" s="123"/>
      <c r="AE8" s="123"/>
      <c r="AF8" s="180"/>
      <c r="AG8" s="181"/>
      <c r="AH8" s="174">
        <v>44756</v>
      </c>
      <c r="AI8" s="175">
        <v>0.75688073394495414</v>
      </c>
      <c r="AJ8" s="175">
        <v>0.24311926605504589</v>
      </c>
      <c r="AK8" s="175">
        <v>0</v>
      </c>
      <c r="AL8" s="175">
        <v>0.9375</v>
      </c>
      <c r="AM8" s="182">
        <v>0.75688073394495414</v>
      </c>
      <c r="AN8" s="65"/>
      <c r="AO8" s="65"/>
      <c r="AP8" s="177"/>
      <c r="AQ8" s="177"/>
      <c r="AR8" s="177"/>
      <c r="AS8" s="134"/>
      <c r="AT8" s="134"/>
      <c r="AU8" s="134"/>
      <c r="AV8" s="183" t="s">
        <v>256</v>
      </c>
      <c r="AW8" s="128" t="s">
        <v>284</v>
      </c>
      <c r="AX8" s="128" t="s">
        <v>265</v>
      </c>
      <c r="AY8" s="128" t="s">
        <v>255</v>
      </c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27"/>
      <c r="BU8" s="27"/>
      <c r="BV8" s="27"/>
      <c r="BW8" s="27"/>
      <c r="BX8" s="27"/>
      <c r="BY8" s="27"/>
      <c r="BZ8" s="27"/>
      <c r="CA8" s="27"/>
      <c r="CB8" s="27"/>
    </row>
    <row r="9" spans="1:80" ht="14.25" customHeight="1" x14ac:dyDescent="0.25">
      <c r="A9" s="66">
        <v>2021</v>
      </c>
      <c r="B9" s="178">
        <v>44443</v>
      </c>
      <c r="C9" s="68" t="s">
        <v>285</v>
      </c>
      <c r="D9" s="38" t="s">
        <v>286</v>
      </c>
      <c r="E9" s="68" t="s">
        <v>287</v>
      </c>
      <c r="F9" s="68" t="s">
        <v>186</v>
      </c>
      <c r="G9" s="68" t="s">
        <v>43</v>
      </c>
      <c r="H9" s="68">
        <v>151</v>
      </c>
      <c r="I9" s="68"/>
      <c r="J9" s="68"/>
      <c r="K9" s="68"/>
      <c r="L9" s="68"/>
      <c r="M9" s="68">
        <v>151</v>
      </c>
      <c r="N9" s="68"/>
      <c r="O9" s="68"/>
      <c r="P9" s="68"/>
      <c r="Q9" s="68" t="s">
        <v>288</v>
      </c>
      <c r="R9" s="40">
        <v>24.89528</v>
      </c>
      <c r="S9" s="40">
        <v>-80.572289999999995</v>
      </c>
      <c r="T9" s="40"/>
      <c r="U9" s="185">
        <v>44514</v>
      </c>
      <c r="V9" s="58">
        <v>0.74199999999999999</v>
      </c>
      <c r="W9" s="176">
        <v>0.20529801324503311</v>
      </c>
      <c r="X9" s="176">
        <v>5.2980132450331126E-2</v>
      </c>
      <c r="Y9" s="176">
        <v>1</v>
      </c>
      <c r="Z9" s="123"/>
      <c r="AA9" s="123"/>
      <c r="AB9" s="123"/>
      <c r="AC9" s="123"/>
      <c r="AD9" s="123"/>
      <c r="AE9" s="123"/>
      <c r="AF9" s="123"/>
      <c r="AG9" s="45">
        <v>0.74199999999999999</v>
      </c>
      <c r="AH9" s="186">
        <v>44785</v>
      </c>
      <c r="AI9" s="126">
        <v>0.51080000000000003</v>
      </c>
      <c r="AJ9" s="126">
        <v>0</v>
      </c>
      <c r="AK9" s="126">
        <v>0.48920000000000002</v>
      </c>
      <c r="AL9" s="61">
        <f t="shared" ref="AL9:AL10" si="0">AI9</f>
        <v>0.51080000000000003</v>
      </c>
      <c r="AM9" s="177"/>
      <c r="AN9" s="177"/>
      <c r="AO9" s="177"/>
      <c r="AP9" s="177"/>
      <c r="AQ9" s="177"/>
      <c r="AR9" s="177"/>
      <c r="AS9" s="134"/>
      <c r="AT9" s="134"/>
      <c r="AU9" s="134"/>
      <c r="AV9" s="127" t="s">
        <v>289</v>
      </c>
      <c r="AW9" s="128" t="s">
        <v>290</v>
      </c>
      <c r="AX9" s="128" t="s">
        <v>291</v>
      </c>
      <c r="AY9" s="128" t="s">
        <v>292</v>
      </c>
      <c r="AZ9" s="128" t="s">
        <v>293</v>
      </c>
      <c r="BA9" s="128" t="s">
        <v>294</v>
      </c>
      <c r="BB9" s="128" t="s">
        <v>295</v>
      </c>
      <c r="BC9" s="128" t="s">
        <v>296</v>
      </c>
      <c r="BD9" s="128" t="s">
        <v>297</v>
      </c>
      <c r="BE9" s="128" t="s">
        <v>298</v>
      </c>
      <c r="BF9" s="128" t="s">
        <v>299</v>
      </c>
      <c r="BG9" s="128" t="s">
        <v>300</v>
      </c>
      <c r="BH9" s="128" t="s">
        <v>301</v>
      </c>
      <c r="BI9" s="128" t="s">
        <v>302</v>
      </c>
      <c r="BJ9" s="128" t="s">
        <v>303</v>
      </c>
      <c r="BK9" s="128" t="s">
        <v>304</v>
      </c>
      <c r="BL9" s="128" t="s">
        <v>305</v>
      </c>
      <c r="BM9" s="128" t="s">
        <v>306</v>
      </c>
      <c r="BN9" s="128" t="s">
        <v>307</v>
      </c>
      <c r="BO9" s="128" t="s">
        <v>308</v>
      </c>
      <c r="BP9" s="128" t="s">
        <v>309</v>
      </c>
      <c r="BQ9" s="128" t="s">
        <v>310</v>
      </c>
      <c r="BR9" s="128"/>
      <c r="BS9" s="128"/>
      <c r="BT9" s="27"/>
      <c r="BU9" s="27"/>
      <c r="BV9" s="27"/>
      <c r="BW9" s="27"/>
      <c r="BX9" s="27"/>
      <c r="BY9" s="27"/>
      <c r="BZ9" s="27"/>
      <c r="CA9" s="27"/>
      <c r="CB9" s="27"/>
    </row>
    <row r="10" spans="1:80" ht="14.25" customHeight="1" x14ac:dyDescent="0.25">
      <c r="A10" s="66">
        <v>2021</v>
      </c>
      <c r="B10" s="178">
        <v>44475</v>
      </c>
      <c r="C10" s="68" t="s">
        <v>285</v>
      </c>
      <c r="D10" s="38" t="s">
        <v>311</v>
      </c>
      <c r="E10" s="68" t="s">
        <v>287</v>
      </c>
      <c r="F10" s="68" t="s">
        <v>186</v>
      </c>
      <c r="G10" s="68" t="s">
        <v>43</v>
      </c>
      <c r="H10" s="68">
        <v>50</v>
      </c>
      <c r="I10" s="38"/>
      <c r="J10" s="38"/>
      <c r="K10" s="38"/>
      <c r="L10" s="38"/>
      <c r="M10" s="38">
        <v>50</v>
      </c>
      <c r="N10" s="38"/>
      <c r="O10" s="38"/>
      <c r="P10" s="68"/>
      <c r="Q10" s="68" t="s">
        <v>288</v>
      </c>
      <c r="R10" s="38">
        <v>24.89528</v>
      </c>
      <c r="S10" s="38">
        <v>-80.572289999999995</v>
      </c>
      <c r="T10" s="38"/>
      <c r="U10" s="187">
        <v>44514</v>
      </c>
      <c r="V10" s="43">
        <v>0.8</v>
      </c>
      <c r="W10" s="176">
        <v>0.16</v>
      </c>
      <c r="X10" s="176">
        <v>0.04</v>
      </c>
      <c r="Y10" s="176">
        <v>1</v>
      </c>
      <c r="Z10" s="123"/>
      <c r="AA10" s="123"/>
      <c r="AB10" s="123"/>
      <c r="AC10" s="123"/>
      <c r="AD10" s="123"/>
      <c r="AE10" s="123"/>
      <c r="AF10" s="123"/>
      <c r="AG10" s="45">
        <v>0.8</v>
      </c>
      <c r="AH10" s="186">
        <v>44785</v>
      </c>
      <c r="AI10" s="126">
        <v>0.71150000000000002</v>
      </c>
      <c r="AJ10" s="126">
        <v>0.28849999999999998</v>
      </c>
      <c r="AK10" s="126">
        <v>0</v>
      </c>
      <c r="AL10" s="61">
        <f t="shared" si="0"/>
        <v>0.71150000000000002</v>
      </c>
      <c r="AM10" s="134"/>
      <c r="AN10" s="134"/>
      <c r="AO10" s="134"/>
      <c r="AP10" s="134"/>
      <c r="AQ10" s="134"/>
      <c r="AR10" s="134"/>
      <c r="AS10" s="134"/>
      <c r="AT10" s="134"/>
      <c r="AU10" s="134"/>
      <c r="AV10" s="127" t="s">
        <v>312</v>
      </c>
      <c r="AW10" s="128" t="s">
        <v>313</v>
      </c>
      <c r="AX10" s="128" t="s">
        <v>296</v>
      </c>
      <c r="AY10" s="128" t="s">
        <v>314</v>
      </c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27"/>
      <c r="BU10" s="27"/>
      <c r="BV10" s="27"/>
      <c r="BW10" s="27"/>
      <c r="BX10" s="27"/>
      <c r="BY10" s="27"/>
      <c r="BZ10" s="27"/>
      <c r="CA10" s="27"/>
      <c r="CB10" s="27"/>
    </row>
    <row r="11" spans="1:80" ht="14.25" customHeight="1" x14ac:dyDescent="0.25"/>
    <row r="12" spans="1:80" ht="14.25" customHeight="1" x14ac:dyDescent="0.25">
      <c r="D12" s="188"/>
    </row>
    <row r="13" spans="1:80" ht="14.25" customHeight="1" x14ac:dyDescent="0.25">
      <c r="H13" s="80">
        <f>SUM(H2:H11)</f>
        <v>1249</v>
      </c>
    </row>
    <row r="14" spans="1:80" ht="14.25" customHeight="1" x14ac:dyDescent="0.25"/>
    <row r="15" spans="1:80" ht="14.25" customHeight="1" x14ac:dyDescent="0.25"/>
    <row r="16" spans="1:80" ht="14.25" customHeight="1" x14ac:dyDescent="0.25"/>
    <row r="17" spans="1:16" ht="14.25" customHeight="1" x14ac:dyDescent="0.25"/>
    <row r="18" spans="1:16" ht="14.25" customHeight="1" x14ac:dyDescent="0.25"/>
    <row r="19" spans="1:16" ht="14.25" customHeight="1" x14ac:dyDescent="0.25"/>
    <row r="20" spans="1:16" ht="14.25" customHeight="1" x14ac:dyDescent="0.25">
      <c r="A20" s="209" t="s">
        <v>93</v>
      </c>
      <c r="B20" s="210"/>
      <c r="C20" s="210"/>
      <c r="D20" s="210"/>
      <c r="E20" s="81"/>
      <c r="F20" s="81"/>
      <c r="G20" s="81"/>
      <c r="H20" s="81"/>
      <c r="I20" s="81"/>
      <c r="J20" s="81"/>
      <c r="K20" s="81"/>
      <c r="L20" s="81"/>
      <c r="M20" s="82"/>
      <c r="N20" s="82"/>
      <c r="O20" s="82"/>
      <c r="P20" s="82"/>
    </row>
    <row r="21" spans="1:16" ht="14.25" customHeight="1" x14ac:dyDescent="0.25">
      <c r="A21" s="211" t="s">
        <v>94</v>
      </c>
      <c r="B21" s="212"/>
      <c r="C21" s="83" t="s">
        <v>95</v>
      </c>
      <c r="D21" s="83" t="s">
        <v>96</v>
      </c>
      <c r="E21" s="81"/>
      <c r="F21" s="81"/>
      <c r="G21" s="81"/>
      <c r="H21" s="81"/>
      <c r="I21" s="81"/>
      <c r="J21" s="81"/>
      <c r="K21" s="81"/>
      <c r="L21" s="81"/>
      <c r="M21" s="82"/>
      <c r="N21" s="82"/>
      <c r="O21" s="82"/>
      <c r="P21" s="82"/>
    </row>
    <row r="22" spans="1:16" ht="14.25" customHeight="1" x14ac:dyDescent="0.25">
      <c r="A22" s="213" t="s">
        <v>0</v>
      </c>
      <c r="B22" s="212"/>
      <c r="C22" s="214" t="s">
        <v>0</v>
      </c>
      <c r="D22" s="212"/>
      <c r="E22" s="81"/>
      <c r="F22" s="81"/>
      <c r="G22" s="81"/>
      <c r="H22" s="81"/>
      <c r="I22" s="81"/>
      <c r="J22" s="81"/>
      <c r="K22" s="81"/>
      <c r="L22" s="81"/>
      <c r="M22" s="82"/>
      <c r="N22" s="82"/>
      <c r="O22" s="82"/>
      <c r="P22" s="82"/>
    </row>
    <row r="23" spans="1:16" ht="14.25" customHeight="1" x14ac:dyDescent="0.25">
      <c r="A23" s="213" t="s">
        <v>1</v>
      </c>
      <c r="B23" s="212"/>
      <c r="C23" s="214" t="s">
        <v>1</v>
      </c>
      <c r="D23" s="212"/>
      <c r="E23" s="81"/>
      <c r="F23" s="81"/>
      <c r="G23" s="81"/>
      <c r="H23" s="81"/>
      <c r="I23" s="81"/>
      <c r="J23" s="81"/>
      <c r="K23" s="81"/>
      <c r="L23" s="81"/>
      <c r="M23" s="82"/>
      <c r="N23" s="82"/>
      <c r="O23" s="82"/>
      <c r="P23" s="82"/>
    </row>
    <row r="24" spans="1:16" ht="25.5" customHeight="1" x14ac:dyDescent="0.25">
      <c r="A24" s="213" t="s">
        <v>2</v>
      </c>
      <c r="B24" s="212"/>
      <c r="C24" s="84" t="s">
        <v>97</v>
      </c>
      <c r="D24" s="225" t="s">
        <v>98</v>
      </c>
      <c r="E24" s="86"/>
      <c r="F24" s="81"/>
      <c r="G24" s="81"/>
      <c r="H24" s="81"/>
      <c r="I24" s="81"/>
      <c r="J24" s="81"/>
      <c r="K24" s="81"/>
      <c r="L24" s="81"/>
      <c r="M24" s="82"/>
      <c r="N24" s="82"/>
      <c r="O24" s="82"/>
      <c r="P24" s="82"/>
    </row>
    <row r="25" spans="1:16" ht="14.25" customHeight="1" x14ac:dyDescent="0.25">
      <c r="A25" s="213" t="s">
        <v>3</v>
      </c>
      <c r="B25" s="212"/>
      <c r="C25" s="214" t="s">
        <v>99</v>
      </c>
      <c r="D25" s="212"/>
      <c r="E25" s="81"/>
      <c r="F25" s="81"/>
      <c r="G25" s="81"/>
      <c r="H25" s="81"/>
      <c r="I25" s="81"/>
      <c r="J25" s="81"/>
      <c r="K25" s="81"/>
      <c r="L25" s="81"/>
      <c r="M25" s="82"/>
      <c r="N25" s="82"/>
      <c r="O25" s="82"/>
      <c r="P25" s="82"/>
    </row>
    <row r="26" spans="1:16" ht="14.25" customHeight="1" x14ac:dyDescent="0.25">
      <c r="A26" s="213" t="s">
        <v>4</v>
      </c>
      <c r="B26" s="212"/>
      <c r="C26" s="214" t="s">
        <v>100</v>
      </c>
      <c r="D26" s="212"/>
      <c r="E26" s="81"/>
      <c r="F26" s="81"/>
      <c r="G26" s="81"/>
      <c r="H26" s="81"/>
      <c r="I26" s="81"/>
      <c r="J26" s="81"/>
      <c r="K26" s="81"/>
      <c r="L26" s="81"/>
      <c r="M26" s="82"/>
      <c r="N26" s="82"/>
      <c r="O26" s="82"/>
      <c r="P26" s="82"/>
    </row>
    <row r="27" spans="1:16" ht="14.25" customHeight="1" x14ac:dyDescent="0.25">
      <c r="A27" s="213" t="s">
        <v>5</v>
      </c>
      <c r="B27" s="212"/>
      <c r="C27" s="215" t="s">
        <v>101</v>
      </c>
      <c r="D27" s="212"/>
      <c r="E27" s="81"/>
      <c r="F27" s="81"/>
      <c r="G27" s="81"/>
      <c r="H27" s="81"/>
      <c r="I27" s="81"/>
      <c r="J27" s="81"/>
      <c r="K27" s="81"/>
      <c r="L27" s="81"/>
      <c r="M27" s="82"/>
      <c r="N27" s="82"/>
      <c r="O27" s="82"/>
      <c r="P27" s="82"/>
    </row>
    <row r="28" spans="1:16" ht="14.25" customHeight="1" x14ac:dyDescent="0.25">
      <c r="A28" s="213" t="s">
        <v>6</v>
      </c>
      <c r="B28" s="212"/>
      <c r="C28" s="214" t="s">
        <v>102</v>
      </c>
      <c r="D28" s="212"/>
      <c r="E28" s="81"/>
      <c r="F28" s="81"/>
      <c r="G28" s="81"/>
      <c r="H28" s="81"/>
      <c r="I28" s="81"/>
      <c r="J28" s="81"/>
      <c r="K28" s="81"/>
      <c r="L28" s="81"/>
      <c r="M28" s="82"/>
      <c r="N28" s="82"/>
      <c r="O28" s="82"/>
      <c r="P28" s="82"/>
    </row>
    <row r="29" spans="1:16" ht="14.25" customHeight="1" x14ac:dyDescent="0.25">
      <c r="A29" s="213" t="s">
        <v>7</v>
      </c>
      <c r="B29" s="212"/>
      <c r="C29" s="84" t="s">
        <v>103</v>
      </c>
      <c r="D29" s="85" t="s">
        <v>104</v>
      </c>
      <c r="E29" s="86"/>
      <c r="F29" s="81"/>
      <c r="G29" s="81"/>
      <c r="H29" s="81"/>
      <c r="I29" s="81"/>
      <c r="J29" s="81"/>
      <c r="K29" s="81"/>
      <c r="L29" s="81"/>
      <c r="M29" s="82"/>
      <c r="N29" s="82"/>
      <c r="O29" s="82"/>
      <c r="P29" s="82"/>
    </row>
    <row r="30" spans="1:16" ht="14.25" customHeight="1" x14ac:dyDescent="0.25">
      <c r="A30" s="213" t="s">
        <v>8</v>
      </c>
      <c r="B30" s="212"/>
      <c r="C30" s="84" t="s">
        <v>105</v>
      </c>
      <c r="D30" s="85" t="s">
        <v>106</v>
      </c>
      <c r="E30" s="86"/>
      <c r="F30" s="81"/>
      <c r="G30" s="81"/>
      <c r="H30" s="81"/>
      <c r="I30" s="81"/>
      <c r="J30" s="81"/>
      <c r="K30" s="81"/>
      <c r="L30" s="81"/>
      <c r="M30" s="82"/>
      <c r="N30" s="82"/>
      <c r="O30" s="82"/>
      <c r="P30" s="82"/>
    </row>
    <row r="31" spans="1:16" ht="14.25" customHeight="1" x14ac:dyDescent="0.25">
      <c r="A31" s="213" t="s">
        <v>9</v>
      </c>
      <c r="B31" s="212"/>
      <c r="C31" s="84" t="s">
        <v>107</v>
      </c>
      <c r="D31" s="84" t="s">
        <v>108</v>
      </c>
      <c r="E31" s="86"/>
      <c r="F31" s="81"/>
      <c r="G31" s="81"/>
      <c r="H31" s="81"/>
      <c r="I31" s="81"/>
      <c r="J31" s="81"/>
      <c r="K31" s="81"/>
      <c r="L31" s="81"/>
      <c r="M31" s="82"/>
      <c r="N31" s="82"/>
      <c r="O31" s="82"/>
      <c r="P31" s="82"/>
    </row>
    <row r="32" spans="1:16" ht="14.25" customHeight="1" x14ac:dyDescent="0.25">
      <c r="A32" s="213" t="s">
        <v>10</v>
      </c>
      <c r="B32" s="212"/>
      <c r="C32" s="84" t="s">
        <v>107</v>
      </c>
      <c r="D32" s="84" t="s">
        <v>108</v>
      </c>
      <c r="E32" s="86"/>
      <c r="F32" s="81"/>
      <c r="G32" s="81"/>
      <c r="H32" s="81"/>
      <c r="I32" s="81"/>
      <c r="J32" s="81"/>
      <c r="K32" s="81"/>
      <c r="L32" s="81"/>
      <c r="M32" s="82"/>
      <c r="N32" s="82"/>
      <c r="O32" s="82"/>
      <c r="P32" s="82"/>
    </row>
    <row r="33" spans="1:17" ht="14.25" customHeight="1" x14ac:dyDescent="0.25">
      <c r="A33" s="213" t="s">
        <v>11</v>
      </c>
      <c r="B33" s="212"/>
      <c r="C33" s="214" t="s">
        <v>109</v>
      </c>
      <c r="D33" s="212"/>
      <c r="E33" s="81"/>
      <c r="F33" s="81"/>
      <c r="G33" s="81"/>
      <c r="H33" s="81"/>
      <c r="I33" s="81"/>
      <c r="J33" s="81"/>
      <c r="K33" s="81"/>
      <c r="L33" s="81"/>
      <c r="M33" s="82"/>
      <c r="N33" s="82"/>
      <c r="O33" s="82"/>
      <c r="P33" s="82"/>
    </row>
    <row r="34" spans="1:17" ht="14.25" customHeight="1" x14ac:dyDescent="0.25">
      <c r="A34" s="213" t="s">
        <v>110</v>
      </c>
      <c r="B34" s="212"/>
      <c r="C34" s="84" t="s">
        <v>1</v>
      </c>
      <c r="D34" s="84" t="s">
        <v>111</v>
      </c>
      <c r="E34" s="81"/>
      <c r="F34" s="81"/>
      <c r="G34" s="81"/>
      <c r="H34" s="81"/>
      <c r="I34" s="81"/>
      <c r="J34" s="81"/>
      <c r="K34" s="81"/>
      <c r="L34" s="81"/>
      <c r="M34" s="82"/>
      <c r="N34" s="82"/>
      <c r="O34" s="82"/>
      <c r="P34" s="82"/>
    </row>
    <row r="35" spans="1:17" ht="27" customHeight="1" x14ac:dyDescent="0.25">
      <c r="A35" s="213" t="s">
        <v>112</v>
      </c>
      <c r="B35" s="212"/>
      <c r="C35" s="84" t="s">
        <v>113</v>
      </c>
      <c r="D35" s="87" t="s">
        <v>114</v>
      </c>
      <c r="E35" s="81"/>
      <c r="F35" s="81"/>
      <c r="G35" s="81"/>
      <c r="H35" s="81"/>
      <c r="I35" s="81"/>
      <c r="J35" s="81"/>
      <c r="K35" s="81"/>
      <c r="L35" s="81"/>
      <c r="M35" s="82"/>
      <c r="N35" s="82"/>
      <c r="O35" s="82"/>
      <c r="P35" s="82"/>
    </row>
    <row r="36" spans="1:17" ht="27.75" customHeight="1" x14ac:dyDescent="0.25">
      <c r="A36" s="213" t="s">
        <v>115</v>
      </c>
      <c r="B36" s="212"/>
      <c r="C36" s="84" t="s">
        <v>113</v>
      </c>
      <c r="D36" s="87" t="s">
        <v>116</v>
      </c>
      <c r="E36" s="81"/>
      <c r="F36" s="81"/>
      <c r="G36" s="81"/>
      <c r="H36" s="81"/>
      <c r="I36" s="81"/>
      <c r="J36" s="81"/>
      <c r="K36" s="81"/>
      <c r="L36" s="81"/>
      <c r="M36" s="82"/>
      <c r="N36" s="82"/>
      <c r="O36" s="82"/>
      <c r="P36" s="82"/>
    </row>
    <row r="37" spans="1:17" ht="27" customHeight="1" x14ac:dyDescent="0.25">
      <c r="A37" s="213" t="s">
        <v>117</v>
      </c>
      <c r="B37" s="212"/>
      <c r="C37" s="84" t="s">
        <v>113</v>
      </c>
      <c r="D37" s="87" t="s">
        <v>118</v>
      </c>
      <c r="E37" s="81"/>
      <c r="F37" s="81"/>
      <c r="G37" s="81"/>
      <c r="H37" s="81"/>
      <c r="I37" s="81"/>
      <c r="J37" s="81"/>
      <c r="K37" s="81"/>
      <c r="L37" s="81"/>
      <c r="M37" s="82"/>
      <c r="N37" s="82"/>
      <c r="O37" s="82"/>
      <c r="P37" s="82"/>
    </row>
    <row r="38" spans="1:17" ht="27" customHeight="1" x14ac:dyDescent="0.25">
      <c r="A38" s="213" t="s">
        <v>119</v>
      </c>
      <c r="B38" s="212"/>
      <c r="C38" s="84" t="s">
        <v>113</v>
      </c>
      <c r="D38" s="138" t="s">
        <v>120</v>
      </c>
      <c r="E38" s="81"/>
      <c r="F38" s="81"/>
      <c r="G38" s="81"/>
      <c r="H38" s="81"/>
      <c r="I38" s="81"/>
      <c r="J38" s="81"/>
      <c r="K38" s="81"/>
      <c r="L38" s="81"/>
      <c r="M38" s="82"/>
      <c r="N38" s="82"/>
      <c r="O38" s="82"/>
      <c r="P38" s="82"/>
    </row>
    <row r="39" spans="1:17" ht="27.75" customHeight="1" x14ac:dyDescent="0.25">
      <c r="A39" s="227" t="s">
        <v>121</v>
      </c>
      <c r="B39" s="228"/>
      <c r="C39" s="84" t="s">
        <v>113</v>
      </c>
      <c r="D39" s="84" t="s">
        <v>122</v>
      </c>
      <c r="E39" s="81"/>
      <c r="F39" s="81"/>
      <c r="G39" s="81"/>
      <c r="H39" s="81"/>
      <c r="I39" s="81"/>
      <c r="J39" s="81"/>
      <c r="K39" s="81"/>
      <c r="L39" s="81"/>
      <c r="M39" s="82"/>
      <c r="N39" s="82"/>
      <c r="O39" s="82"/>
      <c r="P39" s="82"/>
    </row>
    <row r="40" spans="1:17" ht="26.25" customHeight="1" x14ac:dyDescent="0.25">
      <c r="A40" s="227" t="s">
        <v>123</v>
      </c>
      <c r="B40" s="228"/>
      <c r="C40" s="84" t="s">
        <v>113</v>
      </c>
      <c r="D40" s="87" t="s">
        <v>124</v>
      </c>
      <c r="E40" s="81"/>
      <c r="F40" s="81"/>
      <c r="G40" s="81"/>
      <c r="H40" s="81"/>
      <c r="I40" s="81"/>
      <c r="J40" s="81"/>
      <c r="K40" s="81"/>
      <c r="L40" s="81"/>
      <c r="M40" s="82"/>
      <c r="N40" s="82"/>
      <c r="O40" s="82"/>
      <c r="P40" s="82"/>
    </row>
    <row r="41" spans="1:17" ht="48" x14ac:dyDescent="0.25">
      <c r="A41" s="213" t="s">
        <v>125</v>
      </c>
      <c r="B41" s="212"/>
      <c r="C41" s="84" t="s">
        <v>1</v>
      </c>
      <c r="D41" s="138" t="s">
        <v>126</v>
      </c>
      <c r="E41" s="81"/>
      <c r="F41" s="81"/>
      <c r="G41" s="81"/>
      <c r="H41" s="81"/>
      <c r="I41" s="81"/>
      <c r="J41" s="81"/>
      <c r="K41" s="81"/>
      <c r="L41" s="81"/>
      <c r="M41" s="82"/>
      <c r="N41" s="82"/>
      <c r="O41" s="82"/>
      <c r="P41" s="82"/>
    </row>
    <row r="42" spans="1:17" ht="27" customHeight="1" x14ac:dyDescent="0.25">
      <c r="A42" s="213" t="s">
        <v>127</v>
      </c>
      <c r="B42" s="212"/>
      <c r="C42" s="84" t="s">
        <v>113</v>
      </c>
      <c r="D42" s="87" t="s">
        <v>128</v>
      </c>
      <c r="E42" s="81"/>
      <c r="F42" s="81"/>
      <c r="G42" s="81"/>
      <c r="H42" s="81"/>
      <c r="I42" s="81"/>
      <c r="J42" s="81"/>
      <c r="K42" s="81"/>
      <c r="L42" s="81"/>
      <c r="M42" s="82"/>
      <c r="N42" s="82"/>
      <c r="O42" s="82"/>
      <c r="P42" s="82"/>
    </row>
    <row r="43" spans="1:17" ht="26.25" customHeight="1" x14ac:dyDescent="0.25">
      <c r="A43" s="213" t="s">
        <v>129</v>
      </c>
      <c r="B43" s="212"/>
      <c r="C43" s="84" t="s">
        <v>113</v>
      </c>
      <c r="D43" s="87" t="s">
        <v>130</v>
      </c>
      <c r="E43" s="81"/>
      <c r="F43" s="81"/>
      <c r="G43" s="81"/>
      <c r="H43" s="81"/>
      <c r="I43" s="81"/>
      <c r="J43" s="81"/>
      <c r="K43" s="81"/>
      <c r="L43" s="81"/>
      <c r="M43" s="82"/>
      <c r="N43" s="82"/>
      <c r="O43" s="82"/>
      <c r="P43" s="82"/>
    </row>
    <row r="44" spans="1:17" ht="25.5" customHeight="1" x14ac:dyDescent="0.25">
      <c r="A44" s="213" t="s">
        <v>131</v>
      </c>
      <c r="B44" s="212"/>
      <c r="C44" s="84" t="s">
        <v>113</v>
      </c>
      <c r="D44" s="87" t="s">
        <v>130</v>
      </c>
      <c r="E44" s="81"/>
      <c r="F44" s="81"/>
      <c r="G44" s="81"/>
      <c r="H44" s="81"/>
      <c r="I44" s="81"/>
      <c r="J44" s="81"/>
      <c r="K44" s="81"/>
      <c r="L44" s="81"/>
      <c r="M44" s="82"/>
      <c r="N44" s="82"/>
      <c r="O44" s="82"/>
      <c r="P44" s="82"/>
    </row>
    <row r="45" spans="1:17" ht="24" x14ac:dyDescent="0.25">
      <c r="A45" s="213" t="s">
        <v>132</v>
      </c>
      <c r="B45" s="212"/>
      <c r="C45" s="84" t="s">
        <v>113</v>
      </c>
      <c r="D45" s="138" t="s">
        <v>133</v>
      </c>
      <c r="E45" s="81"/>
      <c r="F45" s="81"/>
      <c r="G45" s="81"/>
      <c r="H45" s="81"/>
      <c r="I45" s="81"/>
      <c r="J45" s="81"/>
      <c r="K45" s="81"/>
      <c r="L45" s="81"/>
      <c r="M45" s="82"/>
      <c r="N45" s="82"/>
      <c r="O45" s="82"/>
      <c r="P45" s="82"/>
    </row>
    <row r="46" spans="1:17" ht="27" customHeight="1" x14ac:dyDescent="0.25">
      <c r="A46" s="213" t="s">
        <v>134</v>
      </c>
      <c r="B46" s="212"/>
      <c r="C46" s="84" t="s">
        <v>1</v>
      </c>
      <c r="D46" s="138" t="s">
        <v>135</v>
      </c>
      <c r="E46" s="81"/>
      <c r="F46" s="81"/>
      <c r="G46" s="81"/>
      <c r="H46" s="81"/>
      <c r="I46" s="81"/>
      <c r="J46" s="81"/>
      <c r="K46" s="81"/>
      <c r="L46" s="81"/>
      <c r="M46" s="82"/>
      <c r="N46" s="82"/>
      <c r="O46" s="82"/>
      <c r="P46" s="82"/>
    </row>
    <row r="47" spans="1:17" ht="27" customHeight="1" x14ac:dyDescent="0.25">
      <c r="A47" s="213" t="s">
        <v>136</v>
      </c>
      <c r="B47" s="212"/>
      <c r="C47" s="84" t="s">
        <v>1</v>
      </c>
      <c r="D47" s="138" t="s">
        <v>137</v>
      </c>
      <c r="E47" s="81"/>
      <c r="F47" s="81"/>
      <c r="G47" s="81"/>
      <c r="H47" s="81"/>
      <c r="I47" s="82"/>
      <c r="J47" s="81"/>
      <c r="K47" s="81"/>
      <c r="L47" s="81"/>
      <c r="M47" s="82"/>
      <c r="N47" s="82"/>
      <c r="O47" s="82"/>
      <c r="P47" s="82"/>
    </row>
    <row r="48" spans="1:17" ht="27" customHeight="1" x14ac:dyDescent="0.25">
      <c r="A48" s="218" t="s">
        <v>138</v>
      </c>
      <c r="B48" s="226"/>
      <c r="C48" s="84" t="s">
        <v>139</v>
      </c>
      <c r="D48" s="84" t="s">
        <v>140</v>
      </c>
      <c r="E48" s="81"/>
      <c r="F48" s="81"/>
      <c r="G48" s="81"/>
      <c r="H48" s="81"/>
      <c r="I48" s="81"/>
      <c r="J48" s="81"/>
      <c r="K48" s="81"/>
      <c r="L48" s="81"/>
      <c r="M48" s="82"/>
      <c r="N48" s="82"/>
      <c r="O48" s="82"/>
      <c r="P48" s="82"/>
      <c r="Q48" s="82"/>
    </row>
    <row r="49" spans="1:80" ht="14.25" customHeight="1" x14ac:dyDescent="0.25">
      <c r="A49" s="223" t="s">
        <v>315</v>
      </c>
      <c r="B49" s="217"/>
      <c r="C49" s="189" t="s">
        <v>316</v>
      </c>
      <c r="D49" s="189"/>
      <c r="E49" s="190"/>
      <c r="F49" s="191"/>
      <c r="G49" s="191"/>
      <c r="H49" s="82"/>
    </row>
    <row r="50" spans="1:80" ht="14.25" customHeight="1" x14ac:dyDescent="0.25">
      <c r="A50" s="224" t="s">
        <v>317</v>
      </c>
      <c r="B50" s="212"/>
      <c r="C50" s="189" t="s">
        <v>316</v>
      </c>
      <c r="D50" s="189"/>
      <c r="E50" s="190"/>
      <c r="F50" s="191"/>
      <c r="G50" s="191"/>
      <c r="H50" s="82"/>
    </row>
    <row r="51" spans="1:80" ht="14.25" customHeight="1" x14ac:dyDescent="0.25">
      <c r="A51" s="224" t="s">
        <v>318</v>
      </c>
      <c r="B51" s="212"/>
      <c r="C51" s="189" t="s">
        <v>316</v>
      </c>
      <c r="D51" s="189"/>
      <c r="E51" s="190"/>
      <c r="F51" s="191"/>
      <c r="G51" s="191"/>
      <c r="H51" s="82"/>
    </row>
    <row r="52" spans="1:80" ht="14.25" customHeight="1" x14ac:dyDescent="0.25">
      <c r="A52" s="224" t="s">
        <v>319</v>
      </c>
      <c r="B52" s="212"/>
      <c r="C52" s="189" t="s">
        <v>316</v>
      </c>
      <c r="D52" s="189"/>
      <c r="E52" s="190"/>
      <c r="F52" s="191"/>
      <c r="G52" s="191"/>
      <c r="H52" s="82"/>
    </row>
    <row r="53" spans="1:80" ht="14.25" customHeight="1" x14ac:dyDescent="0.25">
      <c r="A53" s="192" t="s">
        <v>320</v>
      </c>
      <c r="B53" s="193"/>
      <c r="C53" s="189" t="s">
        <v>316</v>
      </c>
      <c r="D53" s="189"/>
      <c r="E53" s="190"/>
      <c r="F53" s="191"/>
      <c r="G53" s="191"/>
      <c r="H53" s="82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</row>
    <row r="54" spans="1:80" ht="14.25" customHeight="1" x14ac:dyDescent="0.25">
      <c r="A54" s="224" t="s">
        <v>321</v>
      </c>
      <c r="B54" s="212"/>
      <c r="C54" s="189" t="s">
        <v>316</v>
      </c>
      <c r="D54" s="189"/>
      <c r="E54" s="190"/>
      <c r="F54" s="191"/>
      <c r="G54" s="191"/>
      <c r="H54" s="82"/>
    </row>
    <row r="55" spans="1:80" ht="14.25" customHeight="1" x14ac:dyDescent="0.25">
      <c r="A55" s="224" t="s">
        <v>322</v>
      </c>
      <c r="B55" s="212"/>
      <c r="C55" s="194" t="s">
        <v>316</v>
      </c>
      <c r="D55" s="195"/>
      <c r="E55" s="190"/>
      <c r="F55" s="191"/>
      <c r="G55" s="191"/>
      <c r="H55" s="82"/>
    </row>
    <row r="56" spans="1:80" ht="14.25" customHeight="1" x14ac:dyDescent="0.25">
      <c r="A56" s="224" t="s">
        <v>323</v>
      </c>
      <c r="B56" s="212"/>
      <c r="C56" s="196" t="s">
        <v>316</v>
      </c>
      <c r="D56" s="196"/>
      <c r="E56" s="190"/>
      <c r="F56" s="191"/>
      <c r="G56" s="191"/>
      <c r="H56" s="82"/>
    </row>
    <row r="57" spans="1:80" ht="14.25" customHeight="1" x14ac:dyDescent="0.25">
      <c r="A57" s="213" t="s">
        <v>141</v>
      </c>
      <c r="B57" s="212"/>
      <c r="C57" s="90"/>
      <c r="D57" s="84" t="s">
        <v>142</v>
      </c>
      <c r="E57" s="82"/>
      <c r="F57" s="82"/>
      <c r="G57" s="82"/>
      <c r="H57" s="82"/>
    </row>
    <row r="58" spans="1:80" ht="14.25" customHeight="1" x14ac:dyDescent="0.25">
      <c r="A58" s="216" t="s">
        <v>143</v>
      </c>
      <c r="B58" s="212"/>
      <c r="C58" s="90"/>
      <c r="D58" s="84" t="s">
        <v>144</v>
      </c>
    </row>
    <row r="59" spans="1:80" ht="14.25" customHeight="1" x14ac:dyDescent="0.25">
      <c r="A59" s="222"/>
      <c r="B59" s="210"/>
      <c r="C59" s="136"/>
      <c r="D59" s="82"/>
    </row>
    <row r="60" spans="1:80" ht="14.25" customHeight="1" x14ac:dyDescent="0.25">
      <c r="A60" s="222"/>
      <c r="B60" s="210"/>
      <c r="C60" s="136"/>
      <c r="D60" s="82"/>
    </row>
    <row r="61" spans="1:80" ht="14.25" customHeight="1" x14ac:dyDescent="0.25">
      <c r="A61" s="197"/>
      <c r="B61" s="136"/>
      <c r="C61" s="136"/>
      <c r="D61" s="82"/>
    </row>
    <row r="62" spans="1:80" ht="14.25" customHeight="1" x14ac:dyDescent="0.25">
      <c r="A62" s="136"/>
      <c r="B62" s="136"/>
      <c r="C62" s="136"/>
      <c r="D62" s="136"/>
    </row>
    <row r="63" spans="1:80" ht="14.25" customHeight="1" x14ac:dyDescent="0.25">
      <c r="A63" s="136"/>
      <c r="B63" s="136"/>
      <c r="C63" s="136"/>
      <c r="D63" s="136"/>
    </row>
    <row r="64" spans="1:80" ht="14.25" customHeight="1" x14ac:dyDescent="0.25">
      <c r="A64" s="136"/>
      <c r="B64" s="136"/>
      <c r="C64" s="136"/>
      <c r="D64" s="136"/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mergeCells count="48">
    <mergeCell ref="A39:B39"/>
    <mergeCell ref="A40:B40"/>
    <mergeCell ref="A59:B59"/>
    <mergeCell ref="A60:B60"/>
    <mergeCell ref="A49:B49"/>
    <mergeCell ref="A50:B50"/>
    <mergeCell ref="A51:B51"/>
    <mergeCell ref="A52:B52"/>
    <mergeCell ref="A54:B54"/>
    <mergeCell ref="A55:B55"/>
    <mergeCell ref="A56:B56"/>
    <mergeCell ref="A46:B46"/>
    <mergeCell ref="A47:B47"/>
    <mergeCell ref="A48:B48"/>
    <mergeCell ref="A57:B57"/>
    <mergeCell ref="A58:B58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C33:D33"/>
    <mergeCell ref="A33:B33"/>
    <mergeCell ref="A26:B26"/>
    <mergeCell ref="C26:D26"/>
    <mergeCell ref="A27:B27"/>
    <mergeCell ref="C27:D27"/>
    <mergeCell ref="A28:B28"/>
    <mergeCell ref="C28:D28"/>
    <mergeCell ref="A23:B23"/>
    <mergeCell ref="C23:D23"/>
    <mergeCell ref="A24:B24"/>
    <mergeCell ref="A25:B25"/>
    <mergeCell ref="C25:D25"/>
    <mergeCell ref="AV1:BE1"/>
    <mergeCell ref="A20:D20"/>
    <mergeCell ref="A21:B21"/>
    <mergeCell ref="A22:B22"/>
    <mergeCell ref="C22:D2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96"/>
  <sheetViews>
    <sheetView tabSelected="1" topLeftCell="B1" zoomScaleNormal="100" workbookViewId="0">
      <selection activeCell="E40" sqref="E40"/>
    </sheetView>
  </sheetViews>
  <sheetFormatPr defaultColWidth="14.42578125" defaultRowHeight="15" customHeight="1" x14ac:dyDescent="0.25"/>
  <cols>
    <col min="1" max="1" width="11.140625" customWidth="1"/>
    <col min="2" max="2" width="14.42578125" customWidth="1"/>
    <col min="3" max="3" width="15.42578125" customWidth="1"/>
    <col min="4" max="4" width="42.85546875" customWidth="1"/>
    <col min="5" max="5" width="20.28515625" customWidth="1"/>
    <col min="6" max="6" width="12" customWidth="1"/>
    <col min="7" max="7" width="21" customWidth="1"/>
    <col min="8" max="8" width="20" customWidth="1"/>
    <col min="9" max="9" width="12.85546875" customWidth="1"/>
    <col min="10" max="10" width="11.140625" customWidth="1"/>
    <col min="11" max="11" width="11.85546875" customWidth="1"/>
    <col min="12" max="12" width="56.140625" customWidth="1"/>
    <col min="13" max="25" width="8.7109375" customWidth="1"/>
  </cols>
  <sheetData>
    <row r="1" spans="1:13" ht="23.25" customHeight="1" x14ac:dyDescent="0.25">
      <c r="A1" s="198" t="s">
        <v>324</v>
      </c>
      <c r="B1" s="199" t="s">
        <v>325</v>
      </c>
      <c r="C1" s="198" t="s">
        <v>326</v>
      </c>
      <c r="D1" s="198" t="s">
        <v>327</v>
      </c>
      <c r="E1" s="198" t="s">
        <v>328</v>
      </c>
      <c r="F1" s="198" t="s">
        <v>329</v>
      </c>
      <c r="G1" s="200" t="s">
        <v>330</v>
      </c>
      <c r="H1" s="200" t="s">
        <v>331</v>
      </c>
      <c r="I1" s="200" t="s">
        <v>332</v>
      </c>
      <c r="J1" s="198" t="s">
        <v>333</v>
      </c>
      <c r="K1" s="201" t="s">
        <v>334</v>
      </c>
      <c r="L1" s="198" t="s">
        <v>11</v>
      </c>
    </row>
    <row r="2" spans="1:13" ht="14.25" customHeight="1" x14ac:dyDescent="0.25">
      <c r="A2" s="202">
        <v>44197</v>
      </c>
      <c r="B2" s="202">
        <v>44561</v>
      </c>
      <c r="C2" s="136" t="s">
        <v>31</v>
      </c>
      <c r="D2" s="136">
        <v>6100</v>
      </c>
      <c r="E2" s="136">
        <v>2977</v>
      </c>
      <c r="F2" s="136">
        <v>1249</v>
      </c>
      <c r="J2" s="136">
        <v>10326</v>
      </c>
      <c r="K2" s="136">
        <v>10000</v>
      </c>
      <c r="L2" s="136" t="s">
        <v>335</v>
      </c>
    </row>
    <row r="3" spans="1:13" ht="14.25" customHeight="1" x14ac:dyDescent="0.25"/>
    <row r="4" spans="1:13" ht="14.25" customHeight="1" x14ac:dyDescent="0.3">
      <c r="D4" s="203"/>
    </row>
    <row r="5" spans="1:13" ht="14.25" customHeight="1" x14ac:dyDescent="0.25"/>
    <row r="6" spans="1:13" ht="14.25" customHeight="1" x14ac:dyDescent="0.25"/>
    <row r="7" spans="1:13" ht="14.25" customHeight="1" x14ac:dyDescent="0.25"/>
    <row r="8" spans="1:13" ht="14.25" customHeight="1" x14ac:dyDescent="0.25"/>
    <row r="9" spans="1:13" ht="14.25" customHeight="1" x14ac:dyDescent="0.25"/>
    <row r="10" spans="1:13" ht="14.25" customHeight="1" x14ac:dyDescent="0.25">
      <c r="A10" s="209" t="s">
        <v>93</v>
      </c>
      <c r="B10" s="210"/>
      <c r="C10" s="210"/>
      <c r="D10" s="210"/>
      <c r="E10" s="81"/>
      <c r="F10" s="81"/>
      <c r="G10" s="81"/>
      <c r="H10" s="81"/>
      <c r="I10" s="81"/>
      <c r="J10" s="81"/>
      <c r="K10" s="81"/>
      <c r="L10" s="81"/>
      <c r="M10" s="82"/>
    </row>
    <row r="11" spans="1:13" ht="14.25" customHeight="1" x14ac:dyDescent="0.25">
      <c r="A11" s="211" t="s">
        <v>94</v>
      </c>
      <c r="B11" s="212"/>
      <c r="C11" s="83" t="s">
        <v>95</v>
      </c>
      <c r="D11" s="83" t="s">
        <v>96</v>
      </c>
      <c r="E11" s="81"/>
      <c r="F11" s="81"/>
      <c r="G11" s="81"/>
      <c r="H11" s="81"/>
      <c r="I11" s="81"/>
      <c r="J11" s="81"/>
      <c r="K11" s="81"/>
      <c r="L11" s="81"/>
      <c r="M11" s="82"/>
    </row>
    <row r="12" spans="1:13" ht="14.25" customHeight="1" x14ac:dyDescent="0.25">
      <c r="A12" s="213" t="s">
        <v>0</v>
      </c>
      <c r="B12" s="212"/>
      <c r="C12" s="214" t="s">
        <v>0</v>
      </c>
      <c r="D12" s="212"/>
      <c r="E12" s="81"/>
      <c r="F12" s="81"/>
      <c r="G12" s="81"/>
      <c r="H12" s="81"/>
      <c r="I12" s="81"/>
      <c r="J12" s="81"/>
      <c r="K12" s="81"/>
      <c r="L12" s="81"/>
      <c r="M12" s="82"/>
    </row>
    <row r="13" spans="1:13" ht="14.25" customHeight="1" x14ac:dyDescent="0.25">
      <c r="A13" s="213" t="s">
        <v>1</v>
      </c>
      <c r="B13" s="212"/>
      <c r="C13" s="214" t="s">
        <v>1</v>
      </c>
      <c r="D13" s="212"/>
      <c r="E13" s="81"/>
      <c r="F13" s="81"/>
      <c r="G13" s="81"/>
      <c r="H13" s="81"/>
      <c r="I13" s="81"/>
      <c r="J13" s="81"/>
      <c r="K13" s="81"/>
      <c r="L13" s="81"/>
      <c r="M13" s="82"/>
    </row>
    <row r="14" spans="1:13" ht="26.25" customHeight="1" x14ac:dyDescent="0.25">
      <c r="A14" s="213" t="s">
        <v>2</v>
      </c>
      <c r="B14" s="212"/>
      <c r="C14" s="84" t="s">
        <v>97</v>
      </c>
      <c r="D14" s="225" t="s">
        <v>98</v>
      </c>
      <c r="E14" s="86"/>
      <c r="F14" s="81"/>
      <c r="G14" s="81"/>
      <c r="H14" s="81"/>
      <c r="I14" s="81"/>
      <c r="J14" s="81"/>
      <c r="K14" s="81"/>
      <c r="L14" s="81"/>
      <c r="M14" s="82"/>
    </row>
    <row r="15" spans="1:13" ht="14.25" customHeight="1" x14ac:dyDescent="0.25">
      <c r="A15" s="213" t="s">
        <v>3</v>
      </c>
      <c r="B15" s="212"/>
      <c r="C15" s="214" t="s">
        <v>99</v>
      </c>
      <c r="D15" s="212"/>
      <c r="E15" s="81"/>
      <c r="F15" s="81"/>
      <c r="G15" s="81"/>
      <c r="H15" s="81"/>
      <c r="I15" s="81"/>
      <c r="J15" s="81"/>
      <c r="K15" s="81"/>
      <c r="L15" s="81"/>
      <c r="M15" s="82"/>
    </row>
    <row r="16" spans="1:13" ht="14.25" customHeight="1" x14ac:dyDescent="0.25">
      <c r="A16" s="213" t="s">
        <v>4</v>
      </c>
      <c r="B16" s="212"/>
      <c r="C16" s="214" t="s">
        <v>100</v>
      </c>
      <c r="D16" s="212"/>
      <c r="E16" s="81"/>
      <c r="F16" s="81"/>
      <c r="G16" s="81"/>
      <c r="H16" s="81"/>
      <c r="I16" s="81"/>
      <c r="J16" s="81"/>
      <c r="K16" s="81"/>
      <c r="L16" s="81"/>
      <c r="M16" s="82"/>
    </row>
    <row r="17" spans="1:13" ht="14.25" customHeight="1" x14ac:dyDescent="0.25">
      <c r="A17" s="213" t="s">
        <v>5</v>
      </c>
      <c r="B17" s="212"/>
      <c r="C17" s="215" t="s">
        <v>101</v>
      </c>
      <c r="D17" s="212"/>
      <c r="E17" s="81"/>
      <c r="F17" s="81"/>
      <c r="G17" s="81"/>
      <c r="H17" s="81"/>
      <c r="I17" s="81"/>
      <c r="J17" s="81"/>
      <c r="K17" s="81"/>
      <c r="L17" s="81"/>
      <c r="M17" s="82"/>
    </row>
    <row r="18" spans="1:13" ht="14.25" customHeight="1" x14ac:dyDescent="0.25">
      <c r="A18" s="213" t="s">
        <v>6</v>
      </c>
      <c r="B18" s="212"/>
      <c r="C18" s="214" t="s">
        <v>102</v>
      </c>
      <c r="D18" s="212"/>
      <c r="E18" s="81"/>
      <c r="F18" s="81"/>
      <c r="G18" s="81"/>
      <c r="H18" s="81"/>
      <c r="I18" s="81"/>
      <c r="J18" s="81"/>
      <c r="K18" s="81"/>
      <c r="L18" s="81"/>
      <c r="M18" s="82"/>
    </row>
    <row r="19" spans="1:13" ht="14.25" customHeight="1" x14ac:dyDescent="0.25">
      <c r="A19" s="213" t="s">
        <v>7</v>
      </c>
      <c r="B19" s="212"/>
      <c r="C19" s="84" t="s">
        <v>103</v>
      </c>
      <c r="D19" s="85" t="s">
        <v>104</v>
      </c>
      <c r="E19" s="86"/>
      <c r="F19" s="81"/>
      <c r="G19" s="81"/>
      <c r="H19" s="81"/>
      <c r="I19" s="81"/>
      <c r="J19" s="81"/>
      <c r="K19" s="81"/>
      <c r="L19" s="81"/>
      <c r="M19" s="82"/>
    </row>
    <row r="20" spans="1:13" ht="14.25" customHeight="1" x14ac:dyDescent="0.25">
      <c r="A20" s="213" t="s">
        <v>8</v>
      </c>
      <c r="B20" s="212"/>
      <c r="C20" s="84" t="s">
        <v>105</v>
      </c>
      <c r="D20" s="85" t="s">
        <v>106</v>
      </c>
      <c r="E20" s="86"/>
      <c r="F20" s="81"/>
      <c r="G20" s="81"/>
      <c r="H20" s="81"/>
      <c r="I20" s="81"/>
      <c r="J20" s="81"/>
      <c r="K20" s="81"/>
      <c r="L20" s="81"/>
      <c r="M20" s="82"/>
    </row>
    <row r="21" spans="1:13" ht="14.25" customHeight="1" x14ac:dyDescent="0.25">
      <c r="A21" s="213" t="s">
        <v>9</v>
      </c>
      <c r="B21" s="212"/>
      <c r="C21" s="84" t="s">
        <v>107</v>
      </c>
      <c r="D21" s="84" t="s">
        <v>108</v>
      </c>
      <c r="E21" s="86"/>
      <c r="F21" s="81"/>
      <c r="G21" s="81"/>
      <c r="H21" s="81"/>
      <c r="I21" s="81"/>
      <c r="J21" s="81"/>
      <c r="K21" s="81"/>
      <c r="L21" s="81"/>
      <c r="M21" s="82"/>
    </row>
    <row r="22" spans="1:13" ht="14.25" customHeight="1" x14ac:dyDescent="0.25">
      <c r="A22" s="213" t="s">
        <v>10</v>
      </c>
      <c r="B22" s="212"/>
      <c r="C22" s="84" t="s">
        <v>107</v>
      </c>
      <c r="D22" s="84" t="s">
        <v>108</v>
      </c>
      <c r="E22" s="86"/>
      <c r="F22" s="81"/>
      <c r="G22" s="81"/>
      <c r="H22" s="81"/>
      <c r="I22" s="81"/>
      <c r="J22" s="81"/>
      <c r="K22" s="81"/>
      <c r="L22" s="81"/>
      <c r="M22" s="82"/>
    </row>
    <row r="23" spans="1:13" ht="14.25" customHeight="1" x14ac:dyDescent="0.25">
      <c r="A23" s="213" t="s">
        <v>11</v>
      </c>
      <c r="B23" s="212"/>
      <c r="C23" s="214" t="s">
        <v>109</v>
      </c>
      <c r="D23" s="212"/>
      <c r="E23" s="81"/>
      <c r="F23" s="81"/>
      <c r="G23" s="81"/>
      <c r="H23" s="81"/>
      <c r="I23" s="81"/>
      <c r="J23" s="81"/>
      <c r="K23" s="81"/>
      <c r="L23" s="81"/>
      <c r="M23" s="82"/>
    </row>
    <row r="24" spans="1:13" ht="14.25" customHeight="1" x14ac:dyDescent="0.25">
      <c r="A24" s="213" t="s">
        <v>110</v>
      </c>
      <c r="B24" s="212"/>
      <c r="C24" s="84" t="s">
        <v>1</v>
      </c>
      <c r="D24" s="84" t="s">
        <v>111</v>
      </c>
      <c r="E24" s="81"/>
      <c r="F24" s="81"/>
      <c r="G24" s="81"/>
      <c r="H24" s="81"/>
      <c r="I24" s="81"/>
      <c r="J24" s="81"/>
      <c r="K24" s="81"/>
      <c r="L24" s="81"/>
      <c r="M24" s="82"/>
    </row>
    <row r="25" spans="1:13" ht="24" customHeight="1" x14ac:dyDescent="0.25">
      <c r="A25" s="213" t="s">
        <v>112</v>
      </c>
      <c r="B25" s="212"/>
      <c r="C25" s="84" t="s">
        <v>113</v>
      </c>
      <c r="D25" s="87" t="s">
        <v>114</v>
      </c>
      <c r="E25" s="81"/>
      <c r="F25" s="81"/>
      <c r="G25" s="81"/>
      <c r="H25" s="81"/>
      <c r="I25" s="81"/>
      <c r="J25" s="81"/>
      <c r="K25" s="81"/>
      <c r="L25" s="81"/>
      <c r="M25" s="82"/>
    </row>
    <row r="26" spans="1:13" ht="23.25" customHeight="1" x14ac:dyDescent="0.25">
      <c r="A26" s="213" t="s">
        <v>115</v>
      </c>
      <c r="B26" s="212"/>
      <c r="C26" s="84" t="s">
        <v>113</v>
      </c>
      <c r="D26" s="87" t="s">
        <v>116</v>
      </c>
      <c r="E26" s="81"/>
      <c r="F26" s="81"/>
      <c r="G26" s="81"/>
      <c r="H26" s="81"/>
      <c r="I26" s="81"/>
      <c r="J26" s="81"/>
      <c r="K26" s="81"/>
      <c r="L26" s="81"/>
      <c r="M26" s="82"/>
    </row>
    <row r="27" spans="1:13" ht="24" customHeight="1" x14ac:dyDescent="0.25">
      <c r="A27" s="213" t="s">
        <v>117</v>
      </c>
      <c r="B27" s="212"/>
      <c r="C27" s="84" t="s">
        <v>113</v>
      </c>
      <c r="D27" s="87" t="s">
        <v>118</v>
      </c>
      <c r="E27" s="81"/>
      <c r="F27" s="81"/>
      <c r="G27" s="81"/>
      <c r="H27" s="81"/>
      <c r="I27" s="81"/>
      <c r="J27" s="81"/>
      <c r="K27" s="81"/>
      <c r="L27" s="81"/>
      <c r="M27" s="82"/>
    </row>
    <row r="28" spans="1:13" ht="25.5" customHeight="1" x14ac:dyDescent="0.25">
      <c r="A28" s="213" t="s">
        <v>119</v>
      </c>
      <c r="B28" s="212"/>
      <c r="C28" s="84" t="s">
        <v>113</v>
      </c>
      <c r="D28" s="87" t="s">
        <v>120</v>
      </c>
      <c r="E28" s="81"/>
      <c r="F28" s="81"/>
      <c r="G28" s="81"/>
      <c r="H28" s="81"/>
      <c r="I28" s="81"/>
      <c r="J28" s="81"/>
      <c r="K28" s="81"/>
      <c r="L28" s="81"/>
      <c r="M28" s="82"/>
    </row>
    <row r="29" spans="1:13" ht="26.25" customHeight="1" x14ac:dyDescent="0.25">
      <c r="A29" s="227" t="s">
        <v>121</v>
      </c>
      <c r="B29" s="228"/>
      <c r="C29" s="84" t="s">
        <v>113</v>
      </c>
      <c r="D29" s="84" t="s">
        <v>122</v>
      </c>
      <c r="E29" s="81"/>
      <c r="F29" s="81"/>
      <c r="G29" s="81"/>
      <c r="H29" s="81"/>
      <c r="I29" s="81"/>
      <c r="J29" s="81"/>
      <c r="K29" s="81"/>
      <c r="L29" s="81"/>
      <c r="M29" s="82"/>
    </row>
    <row r="30" spans="1:13" ht="24" customHeight="1" x14ac:dyDescent="0.25">
      <c r="A30" s="227" t="s">
        <v>123</v>
      </c>
      <c r="B30" s="228"/>
      <c r="C30" s="84" t="s">
        <v>113</v>
      </c>
      <c r="D30" s="87" t="s">
        <v>124</v>
      </c>
      <c r="E30" s="81"/>
      <c r="F30" s="81"/>
      <c r="G30" s="81"/>
      <c r="H30" s="81"/>
      <c r="I30" s="81"/>
      <c r="J30" s="81"/>
      <c r="K30" s="81"/>
      <c r="L30" s="81"/>
      <c r="M30" s="82"/>
    </row>
    <row r="31" spans="1:13" ht="48.75" x14ac:dyDescent="0.25">
      <c r="A31" s="213" t="s">
        <v>125</v>
      </c>
      <c r="B31" s="212"/>
      <c r="C31" s="84" t="s">
        <v>1</v>
      </c>
      <c r="D31" s="87" t="s">
        <v>126</v>
      </c>
      <c r="E31" s="81"/>
      <c r="F31" s="81"/>
      <c r="G31" s="81"/>
      <c r="H31" s="81"/>
      <c r="I31" s="81"/>
      <c r="J31" s="81"/>
      <c r="K31" s="81"/>
      <c r="L31" s="81"/>
      <c r="M31" s="82"/>
    </row>
    <row r="32" spans="1:13" ht="25.5" customHeight="1" x14ac:dyDescent="0.25">
      <c r="A32" s="213" t="s">
        <v>127</v>
      </c>
      <c r="B32" s="212"/>
      <c r="C32" s="84" t="s">
        <v>113</v>
      </c>
      <c r="D32" s="87" t="s">
        <v>128</v>
      </c>
      <c r="E32" s="81"/>
      <c r="F32" s="81"/>
      <c r="G32" s="81"/>
      <c r="H32" s="81"/>
      <c r="I32" s="81"/>
      <c r="J32" s="81"/>
      <c r="K32" s="81"/>
      <c r="L32" s="81"/>
      <c r="M32" s="82"/>
    </row>
    <row r="33" spans="1:13" ht="24" customHeight="1" x14ac:dyDescent="0.25">
      <c r="A33" s="213" t="s">
        <v>129</v>
      </c>
      <c r="B33" s="212"/>
      <c r="C33" s="84" t="s">
        <v>113</v>
      </c>
      <c r="D33" s="87" t="s">
        <v>130</v>
      </c>
      <c r="E33" s="81"/>
      <c r="F33" s="81"/>
      <c r="G33" s="81"/>
      <c r="H33" s="81"/>
      <c r="I33" s="81"/>
      <c r="J33" s="81"/>
      <c r="K33" s="81"/>
      <c r="L33" s="81"/>
      <c r="M33" s="82"/>
    </row>
    <row r="34" spans="1:13" ht="24.75" customHeight="1" x14ac:dyDescent="0.25">
      <c r="A34" s="213" t="s">
        <v>131</v>
      </c>
      <c r="B34" s="212"/>
      <c r="C34" s="84" t="s">
        <v>113</v>
      </c>
      <c r="D34" s="87" t="s">
        <v>130</v>
      </c>
      <c r="E34" s="81"/>
      <c r="F34" s="81"/>
      <c r="G34" s="81"/>
      <c r="H34" s="81"/>
      <c r="I34" s="81"/>
      <c r="J34" s="81"/>
      <c r="K34" s="81"/>
      <c r="L34" s="81"/>
      <c r="M34" s="82"/>
    </row>
    <row r="35" spans="1:13" ht="24.75" customHeight="1" x14ac:dyDescent="0.25">
      <c r="A35" s="213" t="s">
        <v>132</v>
      </c>
      <c r="B35" s="212"/>
      <c r="C35" s="84" t="s">
        <v>113</v>
      </c>
      <c r="D35" s="87" t="s">
        <v>133</v>
      </c>
      <c r="E35" s="81"/>
      <c r="F35" s="81"/>
      <c r="G35" s="81"/>
      <c r="H35" s="81"/>
      <c r="I35" s="81"/>
      <c r="J35" s="81"/>
      <c r="K35" s="81"/>
      <c r="L35" s="81"/>
      <c r="M35" s="82"/>
    </row>
    <row r="36" spans="1:13" ht="24" customHeight="1" x14ac:dyDescent="0.25">
      <c r="A36" s="213" t="s">
        <v>134</v>
      </c>
      <c r="B36" s="212"/>
      <c r="C36" s="84" t="s">
        <v>1</v>
      </c>
      <c r="D36" s="87" t="s">
        <v>135</v>
      </c>
      <c r="E36" s="81"/>
      <c r="F36" s="81"/>
      <c r="G36" s="81"/>
      <c r="H36" s="81"/>
      <c r="I36" s="81"/>
      <c r="J36" s="81"/>
      <c r="K36" s="81"/>
      <c r="L36" s="81"/>
      <c r="M36" s="82"/>
    </row>
    <row r="37" spans="1:13" ht="24.75" customHeight="1" x14ac:dyDescent="0.25">
      <c r="A37" s="213" t="s">
        <v>136</v>
      </c>
      <c r="B37" s="212"/>
      <c r="C37" s="84" t="s">
        <v>1</v>
      </c>
      <c r="D37" s="87" t="s">
        <v>137</v>
      </c>
      <c r="E37" s="81"/>
      <c r="F37" s="81"/>
      <c r="G37" s="81"/>
      <c r="H37" s="81"/>
      <c r="I37" s="82"/>
      <c r="J37" s="81"/>
      <c r="K37" s="81"/>
      <c r="L37" s="81"/>
      <c r="M37" s="82"/>
    </row>
    <row r="38" spans="1:13" ht="24" customHeight="1" x14ac:dyDescent="0.25">
      <c r="A38" s="218" t="s">
        <v>138</v>
      </c>
      <c r="B38" s="226"/>
      <c r="C38" s="84" t="s">
        <v>139</v>
      </c>
      <c r="D38" s="84" t="s">
        <v>140</v>
      </c>
      <c r="E38" s="81"/>
      <c r="F38" s="81"/>
      <c r="G38" s="81"/>
      <c r="H38" s="81"/>
      <c r="I38" s="81"/>
      <c r="J38" s="81"/>
      <c r="K38" s="81"/>
      <c r="L38" s="81"/>
      <c r="M38" s="82"/>
    </row>
    <row r="39" spans="1:13" ht="14.25" customHeight="1" x14ac:dyDescent="0.25">
      <c r="A39" s="213" t="s">
        <v>336</v>
      </c>
      <c r="B39" s="212"/>
      <c r="C39" s="90"/>
      <c r="D39" s="84" t="s">
        <v>142</v>
      </c>
    </row>
    <row r="40" spans="1:13" ht="14.25" customHeight="1" x14ac:dyDescent="0.25">
      <c r="A40" s="216" t="s">
        <v>337</v>
      </c>
      <c r="B40" s="212"/>
      <c r="C40" s="90"/>
      <c r="D40" s="84" t="s">
        <v>144</v>
      </c>
    </row>
    <row r="41" spans="1:13" ht="14.25" customHeight="1" x14ac:dyDescent="0.25">
      <c r="A41" s="216" t="s">
        <v>145</v>
      </c>
      <c r="B41" s="212"/>
      <c r="C41" s="90"/>
      <c r="D41" s="84" t="s">
        <v>146</v>
      </c>
    </row>
    <row r="42" spans="1:13" ht="14.25" customHeight="1" x14ac:dyDescent="0.25">
      <c r="A42" s="216" t="s">
        <v>147</v>
      </c>
      <c r="B42" s="212"/>
      <c r="C42" s="90"/>
      <c r="D42" s="84" t="s">
        <v>148</v>
      </c>
    </row>
    <row r="43" spans="1:13" ht="14.25" customHeight="1" x14ac:dyDescent="0.25">
      <c r="A43" s="88" t="s">
        <v>149</v>
      </c>
      <c r="B43" s="90"/>
      <c r="C43" s="90"/>
      <c r="D43" s="84" t="s">
        <v>150</v>
      </c>
    </row>
    <row r="44" spans="1:13" ht="14.25" customHeight="1" x14ac:dyDescent="0.25">
      <c r="A44" s="223" t="s">
        <v>315</v>
      </c>
      <c r="B44" s="217"/>
      <c r="C44" s="189" t="s">
        <v>316</v>
      </c>
      <c r="D44" s="204"/>
    </row>
    <row r="45" spans="1:13" ht="14.25" customHeight="1" x14ac:dyDescent="0.25">
      <c r="A45" s="224" t="s">
        <v>317</v>
      </c>
      <c r="B45" s="212"/>
      <c r="C45" s="189" t="s">
        <v>316</v>
      </c>
      <c r="D45" s="204"/>
    </row>
    <row r="46" spans="1:13" ht="14.25" customHeight="1" x14ac:dyDescent="0.25">
      <c r="A46" s="224" t="s">
        <v>318</v>
      </c>
      <c r="B46" s="212"/>
      <c r="C46" s="189" t="s">
        <v>316</v>
      </c>
      <c r="D46" s="204"/>
    </row>
    <row r="47" spans="1:13" ht="14.25" customHeight="1" x14ac:dyDescent="0.25">
      <c r="A47" s="224" t="s">
        <v>319</v>
      </c>
      <c r="B47" s="212"/>
      <c r="C47" s="189" t="s">
        <v>316</v>
      </c>
      <c r="D47" s="204"/>
    </row>
    <row r="48" spans="1:13" ht="14.25" customHeight="1" x14ac:dyDescent="0.25">
      <c r="A48" s="224" t="s">
        <v>321</v>
      </c>
      <c r="B48" s="212"/>
      <c r="C48" s="189" t="s">
        <v>316</v>
      </c>
      <c r="D48" s="204"/>
    </row>
    <row r="49" spans="1:4" ht="14.25" customHeight="1" x14ac:dyDescent="0.25">
      <c r="A49" s="224" t="s">
        <v>322</v>
      </c>
      <c r="B49" s="212"/>
      <c r="C49" s="189" t="s">
        <v>316</v>
      </c>
      <c r="D49" s="195"/>
    </row>
    <row r="50" spans="1:4" ht="14.25" customHeight="1" x14ac:dyDescent="0.25">
      <c r="A50" s="224" t="s">
        <v>323</v>
      </c>
      <c r="B50" s="212"/>
      <c r="C50" s="196" t="s">
        <v>316</v>
      </c>
      <c r="D50" s="205"/>
    </row>
    <row r="51" spans="1:4" ht="14.25" customHeight="1" x14ac:dyDescent="0.25"/>
    <row r="52" spans="1:4" ht="14.25" customHeight="1" x14ac:dyDescent="0.25"/>
    <row r="53" spans="1:4" ht="14.25" customHeight="1" x14ac:dyDescent="0.25"/>
    <row r="54" spans="1:4" ht="14.25" customHeight="1" x14ac:dyDescent="0.25"/>
    <row r="55" spans="1:4" ht="14.25" customHeight="1" x14ac:dyDescent="0.25"/>
    <row r="56" spans="1:4" ht="14.25" customHeight="1" x14ac:dyDescent="0.25"/>
    <row r="57" spans="1:4" ht="14.25" customHeight="1" x14ac:dyDescent="0.25"/>
    <row r="58" spans="1:4" ht="14.25" customHeight="1" x14ac:dyDescent="0.25"/>
    <row r="59" spans="1:4" ht="14.25" customHeight="1" x14ac:dyDescent="0.25"/>
    <row r="60" spans="1:4" ht="14.25" customHeight="1" x14ac:dyDescent="0.25"/>
    <row r="61" spans="1:4" ht="14.25" customHeight="1" x14ac:dyDescent="0.25"/>
    <row r="62" spans="1:4" ht="14.25" customHeight="1" x14ac:dyDescent="0.25"/>
    <row r="63" spans="1:4" ht="14.25" customHeight="1" x14ac:dyDescent="0.25"/>
    <row r="64" spans="1: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47">
    <mergeCell ref="A30:B30"/>
    <mergeCell ref="A29:B29"/>
    <mergeCell ref="A49:B49"/>
    <mergeCell ref="A50:B50"/>
    <mergeCell ref="A40:B40"/>
    <mergeCell ref="A41:B41"/>
    <mergeCell ref="A42:B42"/>
    <mergeCell ref="A44:B44"/>
    <mergeCell ref="A45:B45"/>
    <mergeCell ref="A46:B46"/>
    <mergeCell ref="A47:B47"/>
    <mergeCell ref="A36:B36"/>
    <mergeCell ref="A37:B37"/>
    <mergeCell ref="A38:B38"/>
    <mergeCell ref="A39:B39"/>
    <mergeCell ref="A48:B48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0:B20"/>
    <mergeCell ref="A21:B21"/>
    <mergeCell ref="A22:B22"/>
    <mergeCell ref="A23:B23"/>
    <mergeCell ref="C23:D23"/>
    <mergeCell ref="A17:B17"/>
    <mergeCell ref="C17:D17"/>
    <mergeCell ref="C18:D18"/>
    <mergeCell ref="A18:B18"/>
    <mergeCell ref="A19:B19"/>
    <mergeCell ref="A14:B14"/>
    <mergeCell ref="A15:B15"/>
    <mergeCell ref="C15:D15"/>
    <mergeCell ref="A16:B16"/>
    <mergeCell ref="C16:D16"/>
    <mergeCell ref="A10:D10"/>
    <mergeCell ref="A11:B11"/>
    <mergeCell ref="A12:B12"/>
    <mergeCell ref="C12:D12"/>
    <mergeCell ref="A13:B13"/>
    <mergeCell ref="C13:D1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In-situ Acer outplants</vt:lpstr>
      <vt:lpstr>Ex-situ Apal outplants</vt:lpstr>
      <vt:lpstr>Ex-situ Massive outplants</vt:lpstr>
      <vt:lpstr>Restoration deliverables summar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ssirotzke</dc:creator>
  <cp:lastModifiedBy>SSirotzke</cp:lastModifiedBy>
  <dcterms:created xsi:type="dcterms:W3CDTF">2021-07-02T18:01:06Z</dcterms:created>
  <dcterms:modified xsi:type="dcterms:W3CDTF">2024-04-19T16:03:24Z</dcterms:modified>
</cp:coreProperties>
</file>